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570" windowHeight="8760" activeTab="0"/>
  </bookViews>
  <sheets>
    <sheet name="Sheet1" sheetId="1" r:id="rId1"/>
  </sheets>
  <definedNames>
    <definedName name="_xlnm._FilterDatabase" localSheetId="0" hidden="1">'Sheet1'!$A$8:$F$153</definedName>
    <definedName name="_xlnm.Print_Area" localSheetId="0">'Sheet1'!$A$1:$F$161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<sst xmlns="http://schemas.openxmlformats.org/spreadsheetml/2006/main" count="341" uniqueCount="141">
  <si>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</si>
  <si>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</si>
  <si>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</si>
  <si>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</si>
  <si>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</si>
  <si>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</si>
  <si>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</si>
  <si>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</si>
  <si>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</si>
  <si>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</si>
  <si>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</si>
  <si>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</si>
  <si>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</si>
  <si>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</si>
  <si>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</si>
  <si>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</si>
  <si>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</si>
  <si>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</si>
  <si>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</si>
  <si>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</si>
  <si>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</si>
  <si>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</si>
  <si>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</si>
  <si>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</si>
  <si>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</si>
  <si>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</si>
  <si>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</si>
  <si>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</si>
  <si>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</si>
  <si>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</si>
  <si>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</si>
  <si>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</si>
  <si>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</si>
  <si>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</si>
  <si>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</si>
  <si>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</si>
  <si>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</si>
  <si>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</si>
  <si>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</si>
  <si>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</si>
  <si>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</si>
  <si>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</si>
  <si>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</si>
  <si>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</si>
  <si>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</si>
  <si>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</si>
  <si>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</si>
  <si>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</si>
  <si>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</si>
  <si>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</si>
  <si>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Захарно цвекло</t>
  </si>
  <si>
    <t>Цветя –луковични растения</t>
  </si>
  <si>
    <t>Естествени ливади</t>
  </si>
  <si>
    <t>Домати - оранжерийни</t>
  </si>
  <si>
    <t>Краставици - оранжерийни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</si>
  <si>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</si>
  <si>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</si>
  <si>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</si>
  <si>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</si>
  <si>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</si>
  <si>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</si>
  <si>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6 = (4*5)</t>
  </si>
  <si>
    <t>Данни за стопанството</t>
  </si>
  <si>
    <t>Данни на стопанството (основни култури)</t>
  </si>
  <si>
    <t>Разсадници за трайни насаждения</t>
  </si>
  <si>
    <t>дка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</si>
  <si>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</si>
  <si>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</si>
  <si>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</si>
  <si>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</si>
  <si>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</si>
  <si>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</si>
  <si>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</si>
  <si>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</si>
  <si>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</si>
  <si>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</si>
  <si>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</si>
  <si>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</si>
  <si>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</si>
  <si>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</si>
  <si>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</si>
  <si>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</si>
  <si>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</si>
  <si>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r>
      <t>м</t>
    </r>
    <r>
      <rPr>
        <sz val="10"/>
        <rFont val="Arial"/>
        <family val="2"/>
      </rPr>
      <t>²</t>
    </r>
  </si>
  <si>
    <t>Млечни крави и биволици</t>
  </si>
  <si>
    <t>Коне и други еднокопитни</t>
  </si>
  <si>
    <t>(1)</t>
  </si>
  <si>
    <t>(2)</t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</si>
  <si>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</si>
  <si>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</si>
  <si>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</si>
  <si>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</si>
  <si>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</si>
  <si>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</si>
  <si>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Други овощни видове - …………………………..</t>
  </si>
  <si>
    <t>Други ягодоплодни - ……………………………..</t>
  </si>
  <si>
    <t>Други фуражни култури - ………………………</t>
  </si>
  <si>
    <t>Прасенца под 45 дни</t>
  </si>
  <si>
    <t>м²</t>
  </si>
  <si>
    <t>4008 и 4106</t>
  </si>
  <si>
    <t>Овце—млечни и Овце-месодайни</t>
  </si>
  <si>
    <t>Други овце (Разликата между общия брой на овцете по код 4007 и броя на месодайните и млечните овце по кодове 4008 и 4106)</t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</si>
  <si>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</si>
  <si>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</si>
  <si>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t>4022+4111</t>
  </si>
  <si>
    <t>Пъдпъдъци и други птици</t>
  </si>
  <si>
    <r>
      <t xml:space="preserve">Показател за СПО </t>
    </r>
    <r>
      <rPr>
        <b/>
        <sz val="8"/>
        <rFont val="Times New Roman"/>
        <family val="1"/>
      </rPr>
      <t>(лв./дка; лв./глава)</t>
    </r>
  </si>
  <si>
    <t>Индивидуални СПО (лв.)</t>
  </si>
  <si>
    <t>3159+3149</t>
  </si>
  <si>
    <t>3048+30481</t>
  </si>
  <si>
    <t>Домати - открито производство</t>
  </si>
  <si>
    <t>3050+30501</t>
  </si>
  <si>
    <t>Краставици - открито производство</t>
  </si>
  <si>
    <t>3052+30521</t>
  </si>
  <si>
    <t>Пипер - открито производство</t>
  </si>
  <si>
    <t>3074+3075</t>
  </si>
  <si>
    <t>3068+3069+3070+3071+3072</t>
  </si>
  <si>
    <t>3078+3079+3080+3081</t>
  </si>
  <si>
    <t>3082+3083+3077</t>
  </si>
  <si>
    <t xml:space="preserve">    Щрауси                                  </t>
  </si>
  <si>
    <t>СПО-фуражни култури</t>
  </si>
  <si>
    <t>СПО-преживни животни, коне и други еднокопитни животни</t>
  </si>
  <si>
    <r>
      <t>Фуражен излишък</t>
    </r>
    <r>
      <rPr>
        <sz val="10"/>
        <rFont val="Times New Roman"/>
        <family val="1"/>
      </rPr>
      <t xml:space="preserve"> има тогава, когато СПО на фуражните култури надвишава този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</rPr>
      <t>разликата между сумата от СПО на фуражните култури и на преживните животни, конете и другите еднокопитни животни се включва в общия икономически размер на стопанството, а не цялата сума от СПО на фуражните култури</t>
    </r>
    <r>
      <rPr>
        <sz val="10"/>
        <rFont val="Times New Roman"/>
        <family val="1"/>
      </rPr>
      <t>.</t>
    </r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</si>
  <si>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 и фуражните култури и СПО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СПО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общия икономически размер на стопанството</t>
    </r>
    <r>
      <rPr>
        <sz val="10"/>
        <rFont val="Times New Roman"/>
        <family val="1"/>
      </rPr>
      <t>.</t>
    </r>
  </si>
  <si>
    <t>Обикновена (мека) пшеница и лимец</t>
  </si>
  <si>
    <t>Телета и малчета над 1 г. и под 2 г. за угояване</t>
  </si>
  <si>
    <t>4104 + 4005</t>
  </si>
  <si>
    <t>4103+4006</t>
  </si>
  <si>
    <t>Телета и малчета над 1 г. за разплод и бременни юници и бременни малакини</t>
  </si>
  <si>
    <t>Калифорнийски червеи</t>
  </si>
  <si>
    <t>ИКОНОМИЧЕСКИ РАЗМЕР НА СТОПАНСТВОТО В ЕВРО</t>
  </si>
  <si>
    <t>Oхлюви</t>
  </si>
  <si>
    <t>ИКОНОМИЧЕСКИ РАЗМЕР НА СТОПАНСТВОТО В СТАНДАРТЕН ПРОИЗВОДСТВЕН ОБЕМ/СТАНДАРТНА ПРОДУКЦИЯ (СПО) В ЛЕВА</t>
  </si>
  <si>
    <t>Семкови овощни видове (ябълка, круша, дюля )</t>
  </si>
  <si>
    <t>Костилкови овощни видове (череша, вишна, праскова, кайсия, сливи )</t>
  </si>
  <si>
    <t>Черупкови овощни видове ( орех, лещник, бадем, кестени )</t>
  </si>
  <si>
    <t>Ягодоплодни овощни видове (ягода, малина, арония )</t>
  </si>
  <si>
    <t xml:space="preserve">Таблица за изчисляване на икономическия размер на  земеделските стопанства </t>
  </si>
  <si>
    <t>Маслодайна роза</t>
  </si>
  <si>
    <t>Култивирани гъби-култивирани печурки</t>
  </si>
  <si>
    <t>Култивирани гъби -  кладница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</si>
</sst>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2]dd\ mmmm\ yyyy\ &quot;г.&quot;"/>
    <numFmt numFmtId="186" formatCode="#,##0.0"/>
    <numFmt numFmtId="187" formatCode="0.00000"/>
    <numFmt numFmtId="188" formatCode="0.0000"/>
    <numFmt numFmtId="189" formatCode="0.000"/>
    <numFmt numFmtId="190" formatCode="0.000000"/>
    <numFmt numFmtId="191" formatCode="hh:mm:ss\ &quot;ч.&quot;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left" vertical="top" wrapText="1" inden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3" fontId="3" fillId="33" borderId="14" xfId="0" applyNumberFormat="1" applyFont="1" applyFill="1" applyBorder="1" applyAlignment="1">
      <alignment horizontal="center" wrapText="1"/>
    </xf>
    <xf numFmtId="3" fontId="3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3" fontId="1" fillId="33" borderId="18" xfId="0" applyNumberFormat="1" applyFont="1" applyFill="1" applyBorder="1" applyAlignment="1">
      <alignment horizontal="center" wrapText="1"/>
    </xf>
    <xf numFmtId="4" fontId="10" fillId="34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left" vertical="top" wrapText="1"/>
    </xf>
    <xf numFmtId="4" fontId="1" fillId="35" borderId="13" xfId="0" applyNumberFormat="1" applyFont="1" applyFill="1" applyBorder="1" applyAlignment="1">
      <alignment horizontal="center" vertical="top" wrapText="1"/>
    </xf>
    <xf numFmtId="4" fontId="1" fillId="35" borderId="0" xfId="0" applyNumberFormat="1" applyFont="1" applyFill="1" applyAlignment="1">
      <alignment/>
    </xf>
    <xf numFmtId="3" fontId="1" fillId="35" borderId="13" xfId="0" applyNumberFormat="1" applyFont="1" applyFill="1" applyBorder="1" applyAlignment="1">
      <alignment horizontal="right" indent="1"/>
    </xf>
    <xf numFmtId="0" fontId="1" fillId="35" borderId="0" xfId="0" applyFont="1" applyFill="1" applyAlignment="1">
      <alignment/>
    </xf>
    <xf numFmtId="0" fontId="1" fillId="35" borderId="13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left" vertical="top" wrapText="1"/>
    </xf>
    <xf numFmtId="4" fontId="7" fillId="35" borderId="13" xfId="0" applyNumberFormat="1" applyFont="1" applyFill="1" applyBorder="1" applyAlignment="1">
      <alignment horizontal="center" vertical="top" wrapText="1"/>
    </xf>
    <xf numFmtId="3" fontId="1" fillId="35" borderId="13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left" vertical="top" wrapText="1"/>
    </xf>
    <xf numFmtId="0" fontId="1" fillId="35" borderId="19" xfId="0" applyFont="1" applyFill="1" applyBorder="1" applyAlignment="1">
      <alignment horizontal="left" vertical="top" wrapText="1"/>
    </xf>
    <xf numFmtId="0" fontId="1" fillId="35" borderId="19" xfId="0" applyFont="1" applyFill="1" applyBorder="1" applyAlignment="1">
      <alignment horizontal="center" vertical="top" wrapText="1"/>
    </xf>
    <xf numFmtId="3" fontId="1" fillId="35" borderId="19" xfId="0" applyNumberFormat="1" applyFont="1" applyFill="1" applyBorder="1" applyAlignment="1">
      <alignment horizontal="right" vertical="center" wrapText="1"/>
    </xf>
    <xf numFmtId="3" fontId="1" fillId="35" borderId="13" xfId="0" applyNumberFormat="1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left" vertical="top" wrapText="1" indent="1"/>
    </xf>
    <xf numFmtId="3" fontId="1" fillId="35" borderId="13" xfId="0" applyNumberFormat="1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center" vertical="center" wrapText="1"/>
    </xf>
    <xf numFmtId="3" fontId="1" fillId="35" borderId="13" xfId="0" applyNumberFormat="1" applyFont="1" applyFill="1" applyBorder="1" applyAlignment="1" applyProtection="1">
      <alignment horizontal="right" vertical="center" wrapText="1" indent="1"/>
      <protection/>
    </xf>
    <xf numFmtId="3" fontId="1" fillId="35" borderId="13" xfId="0" applyNumberFormat="1" applyFont="1" applyFill="1" applyBorder="1" applyAlignment="1">
      <alignment horizontal="right" vertical="center" wrapText="1" inden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justify" vertical="top" wrapText="1"/>
    </xf>
    <xf numFmtId="0" fontId="12" fillId="35" borderId="13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horizontal="center" vertical="top" wrapText="1"/>
    </xf>
    <xf numFmtId="3" fontId="1" fillId="36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3" fontId="1" fillId="35" borderId="13" xfId="0" applyNumberFormat="1" applyFont="1" applyFill="1" applyBorder="1" applyAlignment="1">
      <alignment horizontal="right" vertical="center" indent="1"/>
    </xf>
    <xf numFmtId="2" fontId="10" fillId="34" borderId="13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3" fontId="3" fillId="33" borderId="15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10" fillId="0" borderId="23" xfId="0" applyFont="1" applyBorder="1" applyAlignment="1">
      <alignment horizontal="right"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11" fillId="35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="85" zoomScaleNormal="85" zoomScalePageLayoutView="0" workbookViewId="0" topLeftCell="A88">
      <selection activeCell="K113" sqref="K113"/>
    </sheetView>
  </sheetViews>
  <sheetFormatPr defaultColWidth="9.140625" defaultRowHeight="12.75"/>
  <cols>
    <col min="1" max="1" width="14.28125" style="9" customWidth="1"/>
    <col min="2" max="2" width="44.7109375" style="7" customWidth="1"/>
    <col min="3" max="3" width="7.57421875" style="3" customWidth="1"/>
    <col min="4" max="4" width="12.421875" style="9" customWidth="1"/>
    <col min="5" max="5" width="15.57421875" style="3" customWidth="1"/>
    <col min="6" max="6" width="13.7109375" style="3" customWidth="1"/>
    <col min="7" max="16384" width="9.140625" style="3" customWidth="1"/>
  </cols>
  <sheetData>
    <row r="1" spans="1:6" ht="50.25" customHeight="1">
      <c r="A1" s="78" t="s">
        <v>137</v>
      </c>
      <c r="B1" s="78"/>
      <c r="C1" s="78"/>
      <c r="D1" s="78"/>
      <c r="E1" s="78"/>
      <c r="F1" s="78"/>
    </row>
    <row r="2" spans="1:6" s="11" customFormat="1" ht="15.75">
      <c r="A2" s="10"/>
      <c r="B2" s="10"/>
      <c r="C2" s="10"/>
      <c r="D2" s="10"/>
      <c r="E2" s="10"/>
      <c r="F2" s="10"/>
    </row>
    <row r="3" spans="1:6" s="11" customFormat="1" ht="20.25">
      <c r="A3" s="79" t="s">
        <v>62</v>
      </c>
      <c r="B3" s="79"/>
      <c r="C3" s="79"/>
      <c r="D3" s="79"/>
      <c r="E3" s="79"/>
      <c r="F3" s="79"/>
    </row>
    <row r="4" spans="1:6" s="11" customFormat="1" ht="15.75">
      <c r="A4" s="10"/>
      <c r="B4" s="10"/>
      <c r="C4" s="10"/>
      <c r="D4" s="10"/>
      <c r="E4" s="10"/>
      <c r="F4" s="10"/>
    </row>
    <row r="5" spans="1:6" ht="48.75" customHeight="1">
      <c r="A5" s="75" t="s">
        <v>132</v>
      </c>
      <c r="B5" s="76"/>
      <c r="C5" s="76"/>
      <c r="D5" s="76"/>
      <c r="E5" s="77"/>
      <c r="F5" s="26">
        <f>IF(F157&gt;0,SUM(F9:F153)+F157,SUM(F9:F153))</f>
        <v>0</v>
      </c>
    </row>
    <row r="6" spans="1:7" ht="24" customHeight="1">
      <c r="A6" s="65" t="s">
        <v>130</v>
      </c>
      <c r="B6" s="66"/>
      <c r="C6" s="66"/>
      <c r="D6" s="66"/>
      <c r="E6" s="67"/>
      <c r="F6" s="58">
        <f>F5/1.95583</f>
        <v>0</v>
      </c>
      <c r="G6" s="59"/>
    </row>
    <row r="7" spans="1:6" ht="69" customHeight="1">
      <c r="A7" s="55" t="s">
        <v>59</v>
      </c>
      <c r="B7" s="55" t="s">
        <v>60</v>
      </c>
      <c r="C7" s="55" t="s">
        <v>58</v>
      </c>
      <c r="D7" s="55" t="s">
        <v>63</v>
      </c>
      <c r="E7" s="55" t="s">
        <v>106</v>
      </c>
      <c r="F7" s="55" t="s">
        <v>107</v>
      </c>
    </row>
    <row r="8" spans="1:6" ht="10.5" customHeight="1">
      <c r="A8" s="17">
        <v>1</v>
      </c>
      <c r="B8" s="17">
        <v>2</v>
      </c>
      <c r="C8" s="17">
        <v>3</v>
      </c>
      <c r="D8" s="17">
        <v>4</v>
      </c>
      <c r="E8" s="18">
        <v>5</v>
      </c>
      <c r="F8" s="19" t="s">
        <v>61</v>
      </c>
    </row>
    <row r="9" spans="1:6" s="32" customFormat="1" ht="13.5" customHeight="1">
      <c r="A9" s="27">
        <v>3001</v>
      </c>
      <c r="B9" s="28" t="s">
        <v>124</v>
      </c>
      <c r="C9" s="27" t="s">
        <v>65</v>
      </c>
      <c r="D9" s="29"/>
      <c r="E9" s="30">
        <v>114</v>
      </c>
      <c r="F9" s="31">
        <f>D9*E9</f>
        <v>0</v>
      </c>
    </row>
    <row r="10" spans="1:6" s="32" customFormat="1" ht="13.5" customHeight="1">
      <c r="A10" s="27">
        <v>3002</v>
      </c>
      <c r="B10" s="28" t="s">
        <v>0</v>
      </c>
      <c r="C10" s="27" t="s">
        <v>65</v>
      </c>
      <c r="D10" s="29"/>
      <c r="E10" s="31">
        <v>111.677893</v>
      </c>
      <c r="F10" s="31">
        <f aca="true" t="shared" si="0" ref="F10:F92">D10*E10</f>
        <v>0</v>
      </c>
    </row>
    <row r="11" spans="1:6" s="32" customFormat="1" ht="13.5" customHeight="1">
      <c r="A11" s="27">
        <v>3003</v>
      </c>
      <c r="B11" s="28" t="s">
        <v>1</v>
      </c>
      <c r="C11" s="27" t="s">
        <v>65</v>
      </c>
      <c r="D11" s="29"/>
      <c r="E11" s="31">
        <v>101</v>
      </c>
      <c r="F11" s="31">
        <f t="shared" si="0"/>
        <v>0</v>
      </c>
    </row>
    <row r="12" spans="1:6" s="32" customFormat="1" ht="13.5" customHeight="1">
      <c r="A12" s="27">
        <v>3004</v>
      </c>
      <c r="B12" s="28" t="s">
        <v>2</v>
      </c>
      <c r="C12" s="27" t="s">
        <v>65</v>
      </c>
      <c r="D12" s="29"/>
      <c r="E12" s="31">
        <v>55</v>
      </c>
      <c r="F12" s="31">
        <f t="shared" si="0"/>
        <v>0</v>
      </c>
    </row>
    <row r="13" spans="1:6" s="32" customFormat="1" ht="13.5" customHeight="1">
      <c r="A13" s="27">
        <v>3005</v>
      </c>
      <c r="B13" s="28" t="s">
        <v>3</v>
      </c>
      <c r="C13" s="27" t="s">
        <v>65</v>
      </c>
      <c r="D13" s="29"/>
      <c r="E13" s="31">
        <v>87.621184</v>
      </c>
      <c r="F13" s="31">
        <f t="shared" si="0"/>
        <v>0</v>
      </c>
    </row>
    <row r="14" spans="1:6" s="32" customFormat="1" ht="13.5" customHeight="1">
      <c r="A14" s="27">
        <v>3006</v>
      </c>
      <c r="B14" s="28" t="s">
        <v>4</v>
      </c>
      <c r="C14" s="27" t="s">
        <v>65</v>
      </c>
      <c r="D14" s="29"/>
      <c r="E14" s="31">
        <v>53.785325</v>
      </c>
      <c r="F14" s="31">
        <f t="shared" si="0"/>
        <v>0</v>
      </c>
    </row>
    <row r="15" spans="1:6" s="32" customFormat="1" ht="13.5" customHeight="1">
      <c r="A15" s="27">
        <v>3007</v>
      </c>
      <c r="B15" s="28" t="s">
        <v>5</v>
      </c>
      <c r="C15" s="27" t="s">
        <v>65</v>
      </c>
      <c r="D15" s="29"/>
      <c r="E15" s="31">
        <v>145</v>
      </c>
      <c r="F15" s="31">
        <f t="shared" si="0"/>
        <v>0</v>
      </c>
    </row>
    <row r="16" spans="1:6" s="32" customFormat="1" ht="13.5" customHeight="1">
      <c r="A16" s="27">
        <v>3008</v>
      </c>
      <c r="B16" s="28" t="s">
        <v>6</v>
      </c>
      <c r="C16" s="27" t="s">
        <v>65</v>
      </c>
      <c r="D16" s="29"/>
      <c r="E16" s="31">
        <v>71.583378</v>
      </c>
      <c r="F16" s="31">
        <f t="shared" si="0"/>
        <v>0</v>
      </c>
    </row>
    <row r="17" spans="1:6" s="32" customFormat="1" ht="13.5" customHeight="1">
      <c r="A17" s="27">
        <v>3009</v>
      </c>
      <c r="B17" s="28" t="s">
        <v>7</v>
      </c>
      <c r="C17" s="27" t="s">
        <v>65</v>
      </c>
      <c r="D17" s="29"/>
      <c r="E17" s="31">
        <v>42.637094</v>
      </c>
      <c r="F17" s="31">
        <f t="shared" si="0"/>
        <v>0</v>
      </c>
    </row>
    <row r="18" spans="1:6" s="32" customFormat="1" ht="13.5" customHeight="1">
      <c r="A18" s="27">
        <v>3010</v>
      </c>
      <c r="B18" s="28" t="s">
        <v>8</v>
      </c>
      <c r="C18" s="27" t="s">
        <v>65</v>
      </c>
      <c r="D18" s="29"/>
      <c r="E18" s="31">
        <v>269.317791</v>
      </c>
      <c r="F18" s="31">
        <f t="shared" si="0"/>
        <v>0</v>
      </c>
    </row>
    <row r="19" spans="1:6" s="32" customFormat="1" ht="14.25" customHeight="1">
      <c r="A19" s="61">
        <v>3109</v>
      </c>
      <c r="B19" s="28" t="s">
        <v>90</v>
      </c>
      <c r="C19" s="27" t="s">
        <v>65</v>
      </c>
      <c r="D19" s="29"/>
      <c r="E19" s="31">
        <v>50.85158</v>
      </c>
      <c r="F19" s="31">
        <f t="shared" si="0"/>
        <v>0</v>
      </c>
    </row>
    <row r="20" spans="1:6" s="32" customFormat="1" ht="13.5" customHeight="1">
      <c r="A20" s="70"/>
      <c r="B20" s="28" t="s">
        <v>90</v>
      </c>
      <c r="C20" s="27" t="s">
        <v>65</v>
      </c>
      <c r="D20" s="29"/>
      <c r="E20" s="31">
        <v>50.85158</v>
      </c>
      <c r="F20" s="31">
        <f>D20*E20</f>
        <v>0</v>
      </c>
    </row>
    <row r="21" spans="1:6" s="32" customFormat="1" ht="13.5" customHeight="1">
      <c r="A21" s="70"/>
      <c r="B21" s="28" t="s">
        <v>90</v>
      </c>
      <c r="C21" s="27" t="s">
        <v>65</v>
      </c>
      <c r="D21" s="29"/>
      <c r="E21" s="31">
        <v>50.85158</v>
      </c>
      <c r="F21" s="31">
        <f>D21*E21</f>
        <v>0</v>
      </c>
    </row>
    <row r="22" spans="1:6" s="32" customFormat="1" ht="13.5" customHeight="1">
      <c r="A22" s="70"/>
      <c r="B22" s="28" t="s">
        <v>90</v>
      </c>
      <c r="C22" s="27" t="s">
        <v>65</v>
      </c>
      <c r="D22" s="29"/>
      <c r="E22" s="31">
        <v>50.85158</v>
      </c>
      <c r="F22" s="31">
        <f>D22*E22</f>
        <v>0</v>
      </c>
    </row>
    <row r="23" spans="1:6" s="32" customFormat="1" ht="13.5" customHeight="1">
      <c r="A23" s="71"/>
      <c r="B23" s="28" t="s">
        <v>90</v>
      </c>
      <c r="C23" s="27" t="s">
        <v>65</v>
      </c>
      <c r="D23" s="29"/>
      <c r="E23" s="31">
        <v>50.85158</v>
      </c>
      <c r="F23" s="31">
        <f>D23*E23</f>
        <v>0</v>
      </c>
    </row>
    <row r="24" spans="1:6" s="32" customFormat="1" ht="13.5" customHeight="1">
      <c r="A24" s="27">
        <v>3011</v>
      </c>
      <c r="B24" s="28" t="s">
        <v>9</v>
      </c>
      <c r="C24" s="27" t="s">
        <v>65</v>
      </c>
      <c r="D24" s="29"/>
      <c r="E24" s="31">
        <v>668.111528</v>
      </c>
      <c r="F24" s="31">
        <f t="shared" si="0"/>
        <v>0</v>
      </c>
    </row>
    <row r="25" spans="1:6" s="32" customFormat="1" ht="13.5" customHeight="1">
      <c r="A25" s="27">
        <v>3012</v>
      </c>
      <c r="B25" s="28" t="s">
        <v>10</v>
      </c>
      <c r="C25" s="27" t="s">
        <v>65</v>
      </c>
      <c r="D25" s="29"/>
      <c r="E25" s="31">
        <v>1018.98743</v>
      </c>
      <c r="F25" s="31">
        <f t="shared" si="0"/>
        <v>0</v>
      </c>
    </row>
    <row r="26" spans="1:6" s="32" customFormat="1" ht="12.75">
      <c r="A26" s="27">
        <v>3013</v>
      </c>
      <c r="B26" s="28" t="s">
        <v>50</v>
      </c>
      <c r="C26" s="27" t="s">
        <v>65</v>
      </c>
      <c r="D26" s="29"/>
      <c r="E26" s="31">
        <v>22.296462000000002</v>
      </c>
      <c r="F26" s="31">
        <f t="shared" si="0"/>
        <v>0</v>
      </c>
    </row>
    <row r="27" spans="1:6" s="32" customFormat="1" ht="13.5" customHeight="1">
      <c r="A27" s="27">
        <v>3015</v>
      </c>
      <c r="B27" s="28" t="s">
        <v>11</v>
      </c>
      <c r="C27" s="27" t="s">
        <v>65</v>
      </c>
      <c r="D27" s="29"/>
      <c r="E27" s="31">
        <v>79</v>
      </c>
      <c r="F27" s="31">
        <f t="shared" si="0"/>
        <v>0</v>
      </c>
    </row>
    <row r="28" spans="1:6" s="32" customFormat="1" ht="13.5" customHeight="1">
      <c r="A28" s="27">
        <v>3016</v>
      </c>
      <c r="B28" s="28" t="s">
        <v>12</v>
      </c>
      <c r="C28" s="27" t="s">
        <v>65</v>
      </c>
      <c r="D28" s="29"/>
      <c r="E28" s="31">
        <v>68.062884</v>
      </c>
      <c r="F28" s="31">
        <f t="shared" si="0"/>
        <v>0</v>
      </c>
    </row>
    <row r="29" spans="1:6" s="32" customFormat="1" ht="13.5" customHeight="1">
      <c r="A29" s="27">
        <v>3017</v>
      </c>
      <c r="B29" s="28" t="s">
        <v>13</v>
      </c>
      <c r="C29" s="27" t="s">
        <v>65</v>
      </c>
      <c r="D29" s="29"/>
      <c r="E29" s="31">
        <v>68.062884</v>
      </c>
      <c r="F29" s="31">
        <f t="shared" si="0"/>
        <v>0</v>
      </c>
    </row>
    <row r="30" spans="1:6" s="32" customFormat="1" ht="13.5" customHeight="1">
      <c r="A30" s="27">
        <v>3018</v>
      </c>
      <c r="B30" s="28" t="s">
        <v>14</v>
      </c>
      <c r="C30" s="27" t="s">
        <v>65</v>
      </c>
      <c r="D30" s="29"/>
      <c r="E30" s="31">
        <v>110.11322899999999</v>
      </c>
      <c r="F30" s="31">
        <f t="shared" si="0"/>
        <v>0</v>
      </c>
    </row>
    <row r="31" spans="1:6" s="32" customFormat="1" ht="13.5" customHeight="1">
      <c r="A31" s="27">
        <v>3019</v>
      </c>
      <c r="B31" s="28" t="s">
        <v>15</v>
      </c>
      <c r="C31" s="27" t="s">
        <v>65</v>
      </c>
      <c r="D31" s="29"/>
      <c r="E31" s="31">
        <v>156.857566</v>
      </c>
      <c r="F31" s="31">
        <f t="shared" si="0"/>
        <v>0</v>
      </c>
    </row>
    <row r="32" spans="1:6" s="32" customFormat="1" ht="13.5" customHeight="1">
      <c r="A32" s="27">
        <v>3020</v>
      </c>
      <c r="B32" s="28" t="s">
        <v>16</v>
      </c>
      <c r="C32" s="27" t="s">
        <v>65</v>
      </c>
      <c r="D32" s="29"/>
      <c r="E32" s="31">
        <v>97.009168</v>
      </c>
      <c r="F32" s="31">
        <f t="shared" si="0"/>
        <v>0</v>
      </c>
    </row>
    <row r="33" spans="1:6" s="32" customFormat="1" ht="13.5" customHeight="1">
      <c r="A33" s="27">
        <v>3021</v>
      </c>
      <c r="B33" s="28" t="s">
        <v>17</v>
      </c>
      <c r="C33" s="27" t="s">
        <v>65</v>
      </c>
      <c r="D33" s="29"/>
      <c r="E33" s="31">
        <v>138.86393</v>
      </c>
      <c r="F33" s="31">
        <f t="shared" si="0"/>
        <v>0</v>
      </c>
    </row>
    <row r="34" spans="1:6" s="32" customFormat="1" ht="15.75" customHeight="1">
      <c r="A34" s="61">
        <v>3119</v>
      </c>
      <c r="B34" s="33" t="s">
        <v>91</v>
      </c>
      <c r="C34" s="27" t="s">
        <v>65</v>
      </c>
      <c r="D34" s="29"/>
      <c r="E34" s="31">
        <v>138.86393</v>
      </c>
      <c r="F34" s="31">
        <f t="shared" si="0"/>
        <v>0</v>
      </c>
    </row>
    <row r="35" spans="1:6" s="32" customFormat="1" ht="13.5" customHeight="1">
      <c r="A35" s="70"/>
      <c r="B35" s="33" t="s">
        <v>91</v>
      </c>
      <c r="C35" s="27" t="s">
        <v>65</v>
      </c>
      <c r="D35" s="29"/>
      <c r="E35" s="31">
        <v>138.86393</v>
      </c>
      <c r="F35" s="31">
        <f>D35*E35</f>
        <v>0</v>
      </c>
    </row>
    <row r="36" spans="1:6" s="32" customFormat="1" ht="13.5" customHeight="1">
      <c r="A36" s="70"/>
      <c r="B36" s="33" t="s">
        <v>91</v>
      </c>
      <c r="C36" s="27" t="s">
        <v>65</v>
      </c>
      <c r="D36" s="29"/>
      <c r="E36" s="31">
        <v>138.86393</v>
      </c>
      <c r="F36" s="31">
        <f>D36*E36</f>
        <v>0</v>
      </c>
    </row>
    <row r="37" spans="1:6" s="32" customFormat="1" ht="13.5" customHeight="1">
      <c r="A37" s="70"/>
      <c r="B37" s="33" t="s">
        <v>91</v>
      </c>
      <c r="C37" s="27" t="s">
        <v>65</v>
      </c>
      <c r="D37" s="29"/>
      <c r="E37" s="31">
        <v>138.86393</v>
      </c>
      <c r="F37" s="31">
        <f>D37*E37</f>
        <v>0</v>
      </c>
    </row>
    <row r="38" spans="1:6" s="32" customFormat="1" ht="13.5" customHeight="1">
      <c r="A38" s="70"/>
      <c r="B38" s="33" t="s">
        <v>91</v>
      </c>
      <c r="C38" s="27" t="s">
        <v>65</v>
      </c>
      <c r="D38" s="29"/>
      <c r="E38" s="31">
        <v>138.86393</v>
      </c>
      <c r="F38" s="31">
        <f>D38*E38</f>
        <v>0</v>
      </c>
    </row>
    <row r="39" spans="1:6" s="32" customFormat="1" ht="13.5" customHeight="1">
      <c r="A39" s="71"/>
      <c r="B39" s="33" t="s">
        <v>91</v>
      </c>
      <c r="C39" s="27" t="s">
        <v>65</v>
      </c>
      <c r="D39" s="29"/>
      <c r="E39" s="31">
        <v>138.86393</v>
      </c>
      <c r="F39" s="31">
        <f>D39*E39</f>
        <v>0</v>
      </c>
    </row>
    <row r="40" spans="1:6" s="32" customFormat="1" ht="12.75">
      <c r="A40" s="27">
        <v>3023</v>
      </c>
      <c r="B40" s="28" t="s">
        <v>138</v>
      </c>
      <c r="C40" s="27" t="s">
        <v>65</v>
      </c>
      <c r="D40" s="29"/>
      <c r="E40" s="31">
        <v>461.771463</v>
      </c>
      <c r="F40" s="31">
        <f t="shared" si="0"/>
        <v>0</v>
      </c>
    </row>
    <row r="41" spans="1:6" s="32" customFormat="1" ht="13.5" customHeight="1">
      <c r="A41" s="27">
        <v>3024</v>
      </c>
      <c r="B41" s="28" t="s">
        <v>18</v>
      </c>
      <c r="C41" s="27" t="s">
        <v>65</v>
      </c>
      <c r="D41" s="29"/>
      <c r="E41" s="31">
        <v>68.258467</v>
      </c>
      <c r="F41" s="31">
        <f t="shared" si="0"/>
        <v>0</v>
      </c>
    </row>
    <row r="42" spans="1:6" s="32" customFormat="1" ht="13.5" customHeight="1">
      <c r="A42" s="27">
        <v>3025</v>
      </c>
      <c r="B42" s="28" t="s">
        <v>19</v>
      </c>
      <c r="C42" s="27" t="s">
        <v>65</v>
      </c>
      <c r="D42" s="29"/>
      <c r="E42" s="31">
        <v>68.258467</v>
      </c>
      <c r="F42" s="31">
        <f t="shared" si="0"/>
        <v>0</v>
      </c>
    </row>
    <row r="43" spans="1:6" s="32" customFormat="1" ht="13.5" customHeight="1">
      <c r="A43" s="27">
        <v>3026</v>
      </c>
      <c r="B43" s="28" t="s">
        <v>20</v>
      </c>
      <c r="C43" s="27" t="s">
        <v>65</v>
      </c>
      <c r="D43" s="29"/>
      <c r="E43" s="31">
        <v>68.258467</v>
      </c>
      <c r="F43" s="31">
        <f t="shared" si="0"/>
        <v>0</v>
      </c>
    </row>
    <row r="44" spans="1:6" s="32" customFormat="1" ht="13.5" customHeight="1">
      <c r="A44" s="27">
        <v>3027</v>
      </c>
      <c r="B44" s="28" t="s">
        <v>21</v>
      </c>
      <c r="C44" s="27" t="s">
        <v>65</v>
      </c>
      <c r="D44" s="29"/>
      <c r="E44" s="31">
        <v>164.09413700000002</v>
      </c>
      <c r="F44" s="31">
        <f t="shared" si="0"/>
        <v>0</v>
      </c>
    </row>
    <row r="45" spans="1:6" s="32" customFormat="1" ht="13.5" customHeight="1">
      <c r="A45" s="27">
        <v>3028</v>
      </c>
      <c r="B45" s="28" t="s">
        <v>22</v>
      </c>
      <c r="C45" s="27" t="s">
        <v>65</v>
      </c>
      <c r="D45" s="29"/>
      <c r="E45" s="31">
        <v>68.258467</v>
      </c>
      <c r="F45" s="31">
        <f t="shared" si="0"/>
        <v>0</v>
      </c>
    </row>
    <row r="46" spans="1:6" s="32" customFormat="1" ht="13.5" customHeight="1">
      <c r="A46" s="27">
        <v>3029</v>
      </c>
      <c r="B46" s="28" t="s">
        <v>23</v>
      </c>
      <c r="C46" s="27" t="s">
        <v>65</v>
      </c>
      <c r="D46" s="29"/>
      <c r="E46" s="31">
        <v>68.258467</v>
      </c>
      <c r="F46" s="31">
        <f t="shared" si="0"/>
        <v>0</v>
      </c>
    </row>
    <row r="47" spans="1:6" s="32" customFormat="1" ht="13.5" customHeight="1">
      <c r="A47" s="27">
        <v>3030</v>
      </c>
      <c r="B47" s="28" t="s">
        <v>24</v>
      </c>
      <c r="C47" s="27" t="s">
        <v>65</v>
      </c>
      <c r="D47" s="29"/>
      <c r="E47" s="31">
        <v>68.258467</v>
      </c>
      <c r="F47" s="31">
        <f t="shared" si="0"/>
        <v>0</v>
      </c>
    </row>
    <row r="48" spans="1:6" s="32" customFormat="1" ht="29.25" customHeight="1">
      <c r="A48" s="61">
        <v>3129</v>
      </c>
      <c r="B48" s="28" t="s">
        <v>89</v>
      </c>
      <c r="C48" s="27" t="s">
        <v>65</v>
      </c>
      <c r="D48" s="29"/>
      <c r="E48" s="31">
        <v>68.258467</v>
      </c>
      <c r="F48" s="31">
        <f t="shared" si="0"/>
        <v>0</v>
      </c>
    </row>
    <row r="49" spans="1:6" s="32" customFormat="1" ht="27.75" customHeight="1">
      <c r="A49" s="70"/>
      <c r="B49" s="28" t="s">
        <v>89</v>
      </c>
      <c r="C49" s="27" t="s">
        <v>65</v>
      </c>
      <c r="D49" s="29"/>
      <c r="E49" s="31">
        <v>68.258467</v>
      </c>
      <c r="F49" s="31">
        <f>D49*E49</f>
        <v>0</v>
      </c>
    </row>
    <row r="50" spans="1:6" s="32" customFormat="1" ht="27.75" customHeight="1">
      <c r="A50" s="70"/>
      <c r="B50" s="28" t="s">
        <v>89</v>
      </c>
      <c r="C50" s="27" t="s">
        <v>65</v>
      </c>
      <c r="D50" s="29"/>
      <c r="E50" s="31">
        <v>68.258467</v>
      </c>
      <c r="F50" s="31">
        <f>D50*E50</f>
        <v>0</v>
      </c>
    </row>
    <row r="51" spans="1:6" s="32" customFormat="1" ht="28.5" customHeight="1">
      <c r="A51" s="70"/>
      <c r="B51" s="28" t="s">
        <v>89</v>
      </c>
      <c r="C51" s="27" t="s">
        <v>65</v>
      </c>
      <c r="D51" s="29"/>
      <c r="E51" s="31">
        <v>68.258467</v>
      </c>
      <c r="F51" s="31">
        <f>D51*E51</f>
        <v>0</v>
      </c>
    </row>
    <row r="52" spans="1:6" s="32" customFormat="1" ht="27" customHeight="1">
      <c r="A52" s="71"/>
      <c r="B52" s="28" t="s">
        <v>89</v>
      </c>
      <c r="C52" s="27" t="s">
        <v>65</v>
      </c>
      <c r="D52" s="29"/>
      <c r="E52" s="31">
        <v>68.258467</v>
      </c>
      <c r="F52" s="31">
        <f>D52*E52</f>
        <v>0</v>
      </c>
    </row>
    <row r="53" spans="1:6" s="32" customFormat="1" ht="13.5" customHeight="1">
      <c r="A53" s="27">
        <v>3032</v>
      </c>
      <c r="B53" s="28" t="s">
        <v>25</v>
      </c>
      <c r="C53" s="27" t="s">
        <v>65</v>
      </c>
      <c r="D53" s="29"/>
      <c r="E53" s="31">
        <v>219.24854299999998</v>
      </c>
      <c r="F53" s="31">
        <f t="shared" si="0"/>
        <v>0</v>
      </c>
    </row>
    <row r="54" spans="1:6" s="32" customFormat="1" ht="13.5" customHeight="1">
      <c r="A54" s="27">
        <v>3033</v>
      </c>
      <c r="B54" s="28" t="s">
        <v>26</v>
      </c>
      <c r="C54" s="27" t="s">
        <v>65</v>
      </c>
      <c r="D54" s="29"/>
      <c r="E54" s="31">
        <v>98.964998</v>
      </c>
      <c r="F54" s="31">
        <f t="shared" si="0"/>
        <v>0</v>
      </c>
    </row>
    <row r="55" spans="1:6" s="32" customFormat="1" ht="13.5" customHeight="1">
      <c r="A55" s="27">
        <v>3035</v>
      </c>
      <c r="B55" s="28" t="s">
        <v>27</v>
      </c>
      <c r="C55" s="27" t="s">
        <v>65</v>
      </c>
      <c r="D55" s="29"/>
      <c r="E55" s="31">
        <v>93.87984</v>
      </c>
      <c r="F55" s="31">
        <f t="shared" si="0"/>
        <v>0</v>
      </c>
    </row>
    <row r="56" spans="1:6" s="32" customFormat="1" ht="13.5" customHeight="1">
      <c r="A56" s="27">
        <v>3036</v>
      </c>
      <c r="B56" s="28" t="s">
        <v>28</v>
      </c>
      <c r="C56" s="27" t="s">
        <v>65</v>
      </c>
      <c r="D56" s="29"/>
      <c r="E56" s="31">
        <v>102.68107499999999</v>
      </c>
      <c r="F56" s="31">
        <f t="shared" si="0"/>
        <v>0</v>
      </c>
    </row>
    <row r="57" spans="1:6" s="32" customFormat="1" ht="13.5" customHeight="1">
      <c r="A57" s="61">
        <v>3139</v>
      </c>
      <c r="B57" s="28" t="s">
        <v>92</v>
      </c>
      <c r="C57" s="27" t="s">
        <v>65</v>
      </c>
      <c r="D57" s="29"/>
      <c r="E57" s="31">
        <v>96.42241899999999</v>
      </c>
      <c r="F57" s="31">
        <f t="shared" si="0"/>
        <v>0</v>
      </c>
    </row>
    <row r="58" spans="1:6" s="32" customFormat="1" ht="13.5" customHeight="1">
      <c r="A58" s="62"/>
      <c r="B58" s="28" t="s">
        <v>92</v>
      </c>
      <c r="C58" s="27" t="s">
        <v>65</v>
      </c>
      <c r="D58" s="29"/>
      <c r="E58" s="31">
        <v>96.42241899999999</v>
      </c>
      <c r="F58" s="31">
        <f>D58*E58</f>
        <v>0</v>
      </c>
    </row>
    <row r="59" spans="1:6" s="32" customFormat="1" ht="13.5" customHeight="1">
      <c r="A59" s="63"/>
      <c r="B59" s="28" t="s">
        <v>92</v>
      </c>
      <c r="C59" s="27" t="s">
        <v>65</v>
      </c>
      <c r="D59" s="29"/>
      <c r="E59" s="31">
        <v>96.42241899999999</v>
      </c>
      <c r="F59" s="31">
        <f>D59*E59</f>
        <v>0</v>
      </c>
    </row>
    <row r="60" spans="1:6" s="32" customFormat="1" ht="13.5" customHeight="1">
      <c r="A60" s="34">
        <v>3037</v>
      </c>
      <c r="B60" s="35" t="s">
        <v>80</v>
      </c>
      <c r="C60" s="34" t="s">
        <v>65</v>
      </c>
      <c r="D60" s="36"/>
      <c r="E60" s="31">
        <v>108.352982</v>
      </c>
      <c r="F60" s="54" t="s">
        <v>77</v>
      </c>
    </row>
    <row r="61" spans="1:6" s="32" customFormat="1" ht="13.5" customHeight="1">
      <c r="A61" s="34">
        <v>3096</v>
      </c>
      <c r="B61" s="35" t="s">
        <v>29</v>
      </c>
      <c r="C61" s="34" t="s">
        <v>65</v>
      </c>
      <c r="D61" s="36"/>
      <c r="E61" s="31">
        <v>186.97734799999998</v>
      </c>
      <c r="F61" s="54" t="s">
        <v>77</v>
      </c>
    </row>
    <row r="62" spans="1:6" s="32" customFormat="1" ht="13.5" customHeight="1">
      <c r="A62" s="34">
        <v>3040</v>
      </c>
      <c r="B62" s="35" t="s">
        <v>30</v>
      </c>
      <c r="C62" s="34" t="s">
        <v>65</v>
      </c>
      <c r="D62" s="36"/>
      <c r="E62" s="31">
        <v>87.621184</v>
      </c>
      <c r="F62" s="54" t="s">
        <v>77</v>
      </c>
    </row>
    <row r="63" spans="1:6" s="32" customFormat="1" ht="13.5" customHeight="1">
      <c r="A63" s="34">
        <v>3041</v>
      </c>
      <c r="B63" s="35" t="s">
        <v>52</v>
      </c>
      <c r="C63" s="34" t="s">
        <v>65</v>
      </c>
      <c r="D63" s="36"/>
      <c r="E63" s="31">
        <v>34.813774</v>
      </c>
      <c r="F63" s="54" t="s">
        <v>77</v>
      </c>
    </row>
    <row r="64" spans="1:6" s="32" customFormat="1" ht="15" customHeight="1">
      <c r="A64" s="83" t="s">
        <v>108</v>
      </c>
      <c r="B64" s="35" t="s">
        <v>96</v>
      </c>
      <c r="C64" s="34" t="s">
        <v>65</v>
      </c>
      <c r="D64" s="36"/>
      <c r="E64" s="31">
        <v>93.87984</v>
      </c>
      <c r="F64" s="54" t="s">
        <v>77</v>
      </c>
    </row>
    <row r="65" spans="1:6" s="32" customFormat="1" ht="13.5" customHeight="1">
      <c r="A65" s="62"/>
      <c r="B65" s="35" t="s">
        <v>96</v>
      </c>
      <c r="C65" s="34" t="s">
        <v>65</v>
      </c>
      <c r="D65" s="36"/>
      <c r="E65" s="31">
        <v>93.87984</v>
      </c>
      <c r="F65" s="54" t="s">
        <v>77</v>
      </c>
    </row>
    <row r="66" spans="1:6" s="32" customFormat="1" ht="13.5" customHeight="1">
      <c r="A66" s="62"/>
      <c r="B66" s="35" t="s">
        <v>96</v>
      </c>
      <c r="C66" s="34" t="s">
        <v>65</v>
      </c>
      <c r="D66" s="36"/>
      <c r="E66" s="31">
        <v>93.87984</v>
      </c>
      <c r="F66" s="54" t="s">
        <v>77</v>
      </c>
    </row>
    <row r="67" spans="1:6" s="32" customFormat="1" ht="13.5" customHeight="1">
      <c r="A67" s="63"/>
      <c r="B67" s="35" t="s">
        <v>96</v>
      </c>
      <c r="C67" s="34" t="s">
        <v>65</v>
      </c>
      <c r="D67" s="36"/>
      <c r="E67" s="31">
        <v>93.87984</v>
      </c>
      <c r="F67" s="54" t="s">
        <v>77</v>
      </c>
    </row>
    <row r="68" spans="1:6" s="32" customFormat="1" ht="13.5" customHeight="1">
      <c r="A68" s="27">
        <v>3042</v>
      </c>
      <c r="B68" s="28" t="s">
        <v>31</v>
      </c>
      <c r="C68" s="27" t="s">
        <v>65</v>
      </c>
      <c r="D68" s="29"/>
      <c r="E68" s="31">
        <v>659.505876</v>
      </c>
      <c r="F68" s="31">
        <f t="shared" si="0"/>
        <v>0</v>
      </c>
    </row>
    <row r="69" spans="1:6" s="32" customFormat="1" ht="13.5" customHeight="1">
      <c r="A69" s="27" t="s">
        <v>109</v>
      </c>
      <c r="B69" s="28" t="s">
        <v>110</v>
      </c>
      <c r="C69" s="27" t="s">
        <v>65</v>
      </c>
      <c r="D69" s="29"/>
      <c r="E69" s="31">
        <v>1613.55975</v>
      </c>
      <c r="F69" s="31">
        <f t="shared" si="0"/>
        <v>0</v>
      </c>
    </row>
    <row r="70" spans="1:6" s="32" customFormat="1" ht="13.5" customHeight="1">
      <c r="A70" s="27">
        <v>30482</v>
      </c>
      <c r="B70" s="28" t="s">
        <v>53</v>
      </c>
      <c r="C70" s="27" t="s">
        <v>65</v>
      </c>
      <c r="D70" s="29"/>
      <c r="E70" s="31">
        <v>9753</v>
      </c>
      <c r="F70" s="31">
        <f t="shared" si="0"/>
        <v>0</v>
      </c>
    </row>
    <row r="71" spans="1:6" s="32" customFormat="1" ht="13.5" customHeight="1">
      <c r="A71" s="27" t="s">
        <v>111</v>
      </c>
      <c r="B71" s="28" t="s">
        <v>112</v>
      </c>
      <c r="C71" s="27" t="s">
        <v>65</v>
      </c>
      <c r="D71" s="29"/>
      <c r="E71" s="31">
        <v>1222.9804989999998</v>
      </c>
      <c r="F71" s="31">
        <f t="shared" si="0"/>
        <v>0</v>
      </c>
    </row>
    <row r="72" spans="1:6" s="32" customFormat="1" ht="13.5" customHeight="1">
      <c r="A72" s="27">
        <v>30502</v>
      </c>
      <c r="B72" s="28" t="s">
        <v>54</v>
      </c>
      <c r="C72" s="27" t="s">
        <v>65</v>
      </c>
      <c r="D72" s="29"/>
      <c r="E72" s="31">
        <v>9753</v>
      </c>
      <c r="F72" s="31">
        <f t="shared" si="0"/>
        <v>0</v>
      </c>
    </row>
    <row r="73" spans="1:6" s="32" customFormat="1" ht="13.5" customHeight="1">
      <c r="A73" s="27" t="s">
        <v>113</v>
      </c>
      <c r="B73" s="28" t="s">
        <v>114</v>
      </c>
      <c r="C73" s="27" t="s">
        <v>65</v>
      </c>
      <c r="D73" s="29"/>
      <c r="E73" s="31">
        <v>947.795218</v>
      </c>
      <c r="F73" s="31">
        <f t="shared" si="0"/>
        <v>0</v>
      </c>
    </row>
    <row r="74" spans="1:6" s="32" customFormat="1" ht="13.5" customHeight="1">
      <c r="A74" s="27">
        <v>30522</v>
      </c>
      <c r="B74" s="28" t="s">
        <v>55</v>
      </c>
      <c r="C74" s="27" t="s">
        <v>65</v>
      </c>
      <c r="D74" s="29"/>
      <c r="E74" s="31">
        <v>9753</v>
      </c>
      <c r="F74" s="31">
        <f t="shared" si="0"/>
        <v>0</v>
      </c>
    </row>
    <row r="75" spans="1:6" s="32" customFormat="1" ht="13.5" customHeight="1">
      <c r="A75" s="27">
        <v>3053</v>
      </c>
      <c r="B75" s="28" t="s">
        <v>32</v>
      </c>
      <c r="C75" s="27" t="s">
        <v>65</v>
      </c>
      <c r="D75" s="29"/>
      <c r="E75" s="31">
        <v>392.926247</v>
      </c>
      <c r="F75" s="31">
        <f t="shared" si="0"/>
        <v>0</v>
      </c>
    </row>
    <row r="76" spans="1:6" s="32" customFormat="1" ht="13.5" customHeight="1">
      <c r="A76" s="27">
        <v>3054</v>
      </c>
      <c r="B76" s="28" t="s">
        <v>33</v>
      </c>
      <c r="C76" s="27" t="s">
        <v>65</v>
      </c>
      <c r="D76" s="29"/>
      <c r="E76" s="31">
        <v>350.09357</v>
      </c>
      <c r="F76" s="31">
        <f t="shared" si="0"/>
        <v>0</v>
      </c>
    </row>
    <row r="77" spans="1:6" s="32" customFormat="1" ht="13.5" customHeight="1">
      <c r="A77" s="27">
        <v>3058</v>
      </c>
      <c r="B77" s="28" t="s">
        <v>34</v>
      </c>
      <c r="C77" s="27" t="s">
        <v>65</v>
      </c>
      <c r="D77" s="29"/>
      <c r="E77" s="31">
        <v>720.723355</v>
      </c>
      <c r="F77" s="31">
        <f t="shared" si="0"/>
        <v>0</v>
      </c>
    </row>
    <row r="78" spans="1:6" s="32" customFormat="1" ht="13.5" customHeight="1">
      <c r="A78" s="27">
        <v>3059</v>
      </c>
      <c r="B78" s="28" t="s">
        <v>35</v>
      </c>
      <c r="C78" s="27" t="s">
        <v>65</v>
      </c>
      <c r="D78" s="29"/>
      <c r="E78" s="31">
        <v>720.723355</v>
      </c>
      <c r="F78" s="31">
        <f t="shared" si="0"/>
        <v>0</v>
      </c>
    </row>
    <row r="79" spans="1:6" s="32" customFormat="1" ht="13.5" customHeight="1">
      <c r="A79" s="27">
        <v>3060</v>
      </c>
      <c r="B79" s="28" t="s">
        <v>36</v>
      </c>
      <c r="C79" s="27" t="s">
        <v>65</v>
      </c>
      <c r="D79" s="29"/>
      <c r="E79" s="31">
        <v>899.095051</v>
      </c>
      <c r="F79" s="31">
        <f t="shared" si="0"/>
        <v>0</v>
      </c>
    </row>
    <row r="80" spans="1:6" s="32" customFormat="1" ht="13.5" customHeight="1">
      <c r="A80" s="61">
        <v>3169</v>
      </c>
      <c r="B80" s="28" t="s">
        <v>93</v>
      </c>
      <c r="C80" s="27" t="s">
        <v>65</v>
      </c>
      <c r="D80" s="29"/>
      <c r="E80" s="31">
        <v>1087.44148</v>
      </c>
      <c r="F80" s="31">
        <f t="shared" si="0"/>
        <v>0</v>
      </c>
    </row>
    <row r="81" spans="1:6" s="32" customFormat="1" ht="13.5" customHeight="1">
      <c r="A81" s="62"/>
      <c r="B81" s="28" t="s">
        <v>93</v>
      </c>
      <c r="C81" s="27" t="s">
        <v>65</v>
      </c>
      <c r="D81" s="29"/>
      <c r="E81" s="31">
        <v>1087.44148</v>
      </c>
      <c r="F81" s="31">
        <f aca="true" t="shared" si="1" ref="F81:F91">D81*E81</f>
        <v>0</v>
      </c>
    </row>
    <row r="82" spans="1:6" s="32" customFormat="1" ht="13.5" customHeight="1">
      <c r="A82" s="62"/>
      <c r="B82" s="28" t="s">
        <v>93</v>
      </c>
      <c r="C82" s="27" t="s">
        <v>65</v>
      </c>
      <c r="D82" s="29"/>
      <c r="E82" s="31">
        <v>1087.44148</v>
      </c>
      <c r="F82" s="31">
        <f t="shared" si="1"/>
        <v>0</v>
      </c>
    </row>
    <row r="83" spans="1:6" s="32" customFormat="1" ht="13.5" customHeight="1">
      <c r="A83" s="62"/>
      <c r="B83" s="28" t="s">
        <v>93</v>
      </c>
      <c r="C83" s="27" t="s">
        <v>65</v>
      </c>
      <c r="D83" s="29"/>
      <c r="E83" s="31">
        <v>1087.44148</v>
      </c>
      <c r="F83" s="31">
        <f t="shared" si="1"/>
        <v>0</v>
      </c>
    </row>
    <row r="84" spans="1:6" s="32" customFormat="1" ht="13.5" customHeight="1">
      <c r="A84" s="62"/>
      <c r="B84" s="28" t="s">
        <v>93</v>
      </c>
      <c r="C84" s="27" t="s">
        <v>65</v>
      </c>
      <c r="D84" s="29"/>
      <c r="E84" s="31">
        <v>1087.44148</v>
      </c>
      <c r="F84" s="31">
        <f t="shared" si="1"/>
        <v>0</v>
      </c>
    </row>
    <row r="85" spans="1:6" s="32" customFormat="1" ht="13.5" customHeight="1">
      <c r="A85" s="62"/>
      <c r="B85" s="28" t="s">
        <v>93</v>
      </c>
      <c r="C85" s="27" t="s">
        <v>65</v>
      </c>
      <c r="D85" s="29"/>
      <c r="E85" s="31">
        <v>1087.44148</v>
      </c>
      <c r="F85" s="31">
        <f t="shared" si="1"/>
        <v>0</v>
      </c>
    </row>
    <row r="86" spans="1:6" s="32" customFormat="1" ht="13.5" customHeight="1">
      <c r="A86" s="62"/>
      <c r="B86" s="28" t="s">
        <v>93</v>
      </c>
      <c r="C86" s="27" t="s">
        <v>65</v>
      </c>
      <c r="D86" s="29"/>
      <c r="E86" s="31">
        <v>1087.44148</v>
      </c>
      <c r="F86" s="31">
        <f t="shared" si="1"/>
        <v>0</v>
      </c>
    </row>
    <row r="87" spans="1:6" s="32" customFormat="1" ht="13.5" customHeight="1">
      <c r="A87" s="62"/>
      <c r="B87" s="28" t="s">
        <v>93</v>
      </c>
      <c r="C87" s="27" t="s">
        <v>65</v>
      </c>
      <c r="D87" s="29"/>
      <c r="E87" s="31">
        <v>1087.44148</v>
      </c>
      <c r="F87" s="31">
        <f t="shared" si="1"/>
        <v>0</v>
      </c>
    </row>
    <row r="88" spans="1:6" s="32" customFormat="1" ht="13.5" customHeight="1">
      <c r="A88" s="62"/>
      <c r="B88" s="28" t="s">
        <v>93</v>
      </c>
      <c r="C88" s="27" t="s">
        <v>65</v>
      </c>
      <c r="D88" s="29"/>
      <c r="E88" s="31">
        <v>1087.44148</v>
      </c>
      <c r="F88" s="31">
        <f t="shared" si="1"/>
        <v>0</v>
      </c>
    </row>
    <row r="89" spans="1:6" s="32" customFormat="1" ht="13.5" customHeight="1">
      <c r="A89" s="62"/>
      <c r="B89" s="28" t="s">
        <v>93</v>
      </c>
      <c r="C89" s="27" t="s">
        <v>65</v>
      </c>
      <c r="D89" s="29"/>
      <c r="E89" s="31">
        <v>1087.44148</v>
      </c>
      <c r="F89" s="31">
        <f t="shared" si="1"/>
        <v>0</v>
      </c>
    </row>
    <row r="90" spans="1:6" s="32" customFormat="1" ht="13.5" customHeight="1">
      <c r="A90" s="63"/>
      <c r="B90" s="28" t="s">
        <v>93</v>
      </c>
      <c r="C90" s="27" t="s">
        <v>65</v>
      </c>
      <c r="D90" s="29"/>
      <c r="E90" s="31">
        <v>1087.44148</v>
      </c>
      <c r="F90" s="31">
        <f t="shared" si="1"/>
        <v>0</v>
      </c>
    </row>
    <row r="91" spans="1:6" s="32" customFormat="1" ht="13.5" customHeight="1">
      <c r="A91" s="27" t="s">
        <v>115</v>
      </c>
      <c r="B91" s="28" t="s">
        <v>133</v>
      </c>
      <c r="C91" s="27" t="s">
        <v>65</v>
      </c>
      <c r="D91" s="29"/>
      <c r="E91" s="31">
        <v>988.672065</v>
      </c>
      <c r="F91" s="31">
        <f t="shared" si="1"/>
        <v>0</v>
      </c>
    </row>
    <row r="92" spans="1:6" s="32" customFormat="1" ht="26.25" customHeight="1">
      <c r="A92" s="27" t="s">
        <v>116</v>
      </c>
      <c r="B92" s="28" t="s">
        <v>134</v>
      </c>
      <c r="C92" s="27" t="s">
        <v>65</v>
      </c>
      <c r="D92" s="29"/>
      <c r="E92" s="57">
        <v>1417.390001</v>
      </c>
      <c r="F92" s="31">
        <f t="shared" si="0"/>
        <v>0</v>
      </c>
    </row>
    <row r="93" spans="1:6" s="32" customFormat="1" ht="28.5" customHeight="1">
      <c r="A93" s="27" t="s">
        <v>117</v>
      </c>
      <c r="B93" s="28" t="s">
        <v>135</v>
      </c>
      <c r="C93" s="27" t="s">
        <v>65</v>
      </c>
      <c r="D93" s="29"/>
      <c r="E93" s="31">
        <v>426</v>
      </c>
      <c r="F93" s="31">
        <f>D93*E93</f>
        <v>0</v>
      </c>
    </row>
    <row r="94" spans="1:6" s="32" customFormat="1" ht="13.5" customHeight="1">
      <c r="A94" s="61">
        <v>3179</v>
      </c>
      <c r="B94" s="28" t="s">
        <v>94</v>
      </c>
      <c r="C94" s="27" t="s">
        <v>65</v>
      </c>
      <c r="D94" s="29"/>
      <c r="E94" s="31">
        <v>944</v>
      </c>
      <c r="F94" s="31">
        <f>D94*E94</f>
        <v>0</v>
      </c>
    </row>
    <row r="95" spans="1:6" s="32" customFormat="1" ht="13.5" customHeight="1">
      <c r="A95" s="62"/>
      <c r="B95" s="28" t="s">
        <v>94</v>
      </c>
      <c r="C95" s="27" t="s">
        <v>65</v>
      </c>
      <c r="D95" s="29"/>
      <c r="E95" s="31">
        <v>944</v>
      </c>
      <c r="F95" s="31">
        <f aca="true" t="shared" si="2" ref="F95:F104">D95*E95</f>
        <v>0</v>
      </c>
    </row>
    <row r="96" spans="1:6" s="32" customFormat="1" ht="13.5" customHeight="1">
      <c r="A96" s="62"/>
      <c r="B96" s="28" t="s">
        <v>94</v>
      </c>
      <c r="C96" s="27" t="s">
        <v>65</v>
      </c>
      <c r="D96" s="29"/>
      <c r="E96" s="31">
        <v>944</v>
      </c>
      <c r="F96" s="31">
        <f t="shared" si="2"/>
        <v>0</v>
      </c>
    </row>
    <row r="97" spans="1:6" s="32" customFormat="1" ht="13.5" customHeight="1">
      <c r="A97" s="62"/>
      <c r="B97" s="28" t="s">
        <v>94</v>
      </c>
      <c r="C97" s="27" t="s">
        <v>65</v>
      </c>
      <c r="D97" s="29"/>
      <c r="E97" s="31">
        <v>944</v>
      </c>
      <c r="F97" s="31">
        <f t="shared" si="2"/>
        <v>0</v>
      </c>
    </row>
    <row r="98" spans="1:6" s="32" customFormat="1" ht="13.5" customHeight="1">
      <c r="A98" s="62"/>
      <c r="B98" s="28" t="s">
        <v>94</v>
      </c>
      <c r="C98" s="27" t="s">
        <v>65</v>
      </c>
      <c r="D98" s="29"/>
      <c r="E98" s="31">
        <v>944</v>
      </c>
      <c r="F98" s="31">
        <f t="shared" si="2"/>
        <v>0</v>
      </c>
    </row>
    <row r="99" spans="1:6" s="32" customFormat="1" ht="13.5" customHeight="1">
      <c r="A99" s="62"/>
      <c r="B99" s="28" t="s">
        <v>94</v>
      </c>
      <c r="C99" s="27" t="s">
        <v>65</v>
      </c>
      <c r="D99" s="29"/>
      <c r="E99" s="31">
        <v>944</v>
      </c>
      <c r="F99" s="31">
        <f t="shared" si="2"/>
        <v>0</v>
      </c>
    </row>
    <row r="100" spans="1:6" s="32" customFormat="1" ht="13.5" customHeight="1">
      <c r="A100" s="62"/>
      <c r="B100" s="28" t="s">
        <v>94</v>
      </c>
      <c r="C100" s="27" t="s">
        <v>65</v>
      </c>
      <c r="D100" s="29"/>
      <c r="E100" s="31">
        <v>944</v>
      </c>
      <c r="F100" s="31">
        <f t="shared" si="2"/>
        <v>0</v>
      </c>
    </row>
    <row r="101" spans="1:6" s="32" customFormat="1" ht="13.5" customHeight="1">
      <c r="A101" s="62"/>
      <c r="B101" s="28" t="s">
        <v>94</v>
      </c>
      <c r="C101" s="27" t="s">
        <v>65</v>
      </c>
      <c r="D101" s="29"/>
      <c r="E101" s="31">
        <v>944</v>
      </c>
      <c r="F101" s="31">
        <f t="shared" si="2"/>
        <v>0</v>
      </c>
    </row>
    <row r="102" spans="1:6" s="32" customFormat="1" ht="13.5" customHeight="1">
      <c r="A102" s="62"/>
      <c r="B102" s="28" t="s">
        <v>94</v>
      </c>
      <c r="C102" s="27" t="s">
        <v>65</v>
      </c>
      <c r="D102" s="29"/>
      <c r="E102" s="31">
        <v>944</v>
      </c>
      <c r="F102" s="31">
        <f t="shared" si="2"/>
        <v>0</v>
      </c>
    </row>
    <row r="103" spans="1:6" s="32" customFormat="1" ht="13.5" customHeight="1">
      <c r="A103" s="62"/>
      <c r="B103" s="28" t="s">
        <v>94</v>
      </c>
      <c r="C103" s="27" t="s">
        <v>65</v>
      </c>
      <c r="D103" s="29"/>
      <c r="E103" s="31">
        <v>944</v>
      </c>
      <c r="F103" s="31">
        <f t="shared" si="2"/>
        <v>0</v>
      </c>
    </row>
    <row r="104" spans="1:6" s="32" customFormat="1" ht="13.5" customHeight="1">
      <c r="A104" s="63"/>
      <c r="B104" s="28" t="s">
        <v>94</v>
      </c>
      <c r="C104" s="27" t="s">
        <v>65</v>
      </c>
      <c r="D104" s="29"/>
      <c r="E104" s="31">
        <v>944</v>
      </c>
      <c r="F104" s="31">
        <f t="shared" si="2"/>
        <v>0</v>
      </c>
    </row>
    <row r="105" spans="1:6" s="32" customFormat="1" ht="28.5" customHeight="1">
      <c r="A105" s="27" t="s">
        <v>118</v>
      </c>
      <c r="B105" s="28" t="s">
        <v>136</v>
      </c>
      <c r="C105" s="27" t="s">
        <v>65</v>
      </c>
      <c r="D105" s="29"/>
      <c r="E105" s="57">
        <v>971</v>
      </c>
      <c r="F105" s="31">
        <f>D105*E105</f>
        <v>0</v>
      </c>
    </row>
    <row r="106" spans="1:6" s="32" customFormat="1" ht="14.25" customHeight="1">
      <c r="A106" s="61">
        <v>3189</v>
      </c>
      <c r="B106" s="28" t="s">
        <v>95</v>
      </c>
      <c r="C106" s="27" t="s">
        <v>65</v>
      </c>
      <c r="D106" s="29"/>
      <c r="E106" s="31">
        <v>971</v>
      </c>
      <c r="F106" s="31">
        <f aca="true" t="shared" si="3" ref="F106:F138">D106*E106</f>
        <v>0</v>
      </c>
    </row>
    <row r="107" spans="1:6" s="32" customFormat="1" ht="14.25" customHeight="1">
      <c r="A107" s="62"/>
      <c r="B107" s="28" t="s">
        <v>95</v>
      </c>
      <c r="C107" s="27" t="s">
        <v>65</v>
      </c>
      <c r="D107" s="29"/>
      <c r="E107" s="31">
        <v>971</v>
      </c>
      <c r="F107" s="31">
        <f>D107*E107</f>
        <v>0</v>
      </c>
    </row>
    <row r="108" spans="1:6" s="32" customFormat="1" ht="14.25" customHeight="1">
      <c r="A108" s="62"/>
      <c r="B108" s="28" t="s">
        <v>95</v>
      </c>
      <c r="C108" s="27" t="s">
        <v>65</v>
      </c>
      <c r="D108" s="29"/>
      <c r="E108" s="31">
        <v>971</v>
      </c>
      <c r="F108" s="31">
        <f>D108*E108</f>
        <v>0</v>
      </c>
    </row>
    <row r="109" spans="1:6" s="32" customFormat="1" ht="14.25" customHeight="1">
      <c r="A109" s="62"/>
      <c r="B109" s="28" t="s">
        <v>95</v>
      </c>
      <c r="C109" s="27" t="s">
        <v>65</v>
      </c>
      <c r="D109" s="29"/>
      <c r="E109" s="31">
        <v>971</v>
      </c>
      <c r="F109" s="31">
        <f>D109*E109</f>
        <v>0</v>
      </c>
    </row>
    <row r="110" spans="1:6" s="32" customFormat="1" ht="14.25" customHeight="1">
      <c r="A110" s="62"/>
      <c r="B110" s="28" t="s">
        <v>95</v>
      </c>
      <c r="C110" s="27" t="s">
        <v>65</v>
      </c>
      <c r="D110" s="29"/>
      <c r="E110" s="31">
        <v>971</v>
      </c>
      <c r="F110" s="31">
        <f>D110*E110</f>
        <v>0</v>
      </c>
    </row>
    <row r="111" spans="1:6" s="32" customFormat="1" ht="14.25" customHeight="1">
      <c r="A111" s="63"/>
      <c r="B111" s="28" t="s">
        <v>95</v>
      </c>
      <c r="C111" s="27" t="s">
        <v>65</v>
      </c>
      <c r="D111" s="29"/>
      <c r="E111" s="31">
        <v>971</v>
      </c>
      <c r="F111" s="31">
        <f>D111*E111</f>
        <v>0</v>
      </c>
    </row>
    <row r="112" spans="1:6" s="32" customFormat="1" ht="13.5" customHeight="1">
      <c r="A112" s="27">
        <v>3089</v>
      </c>
      <c r="B112" s="28" t="s">
        <v>37</v>
      </c>
      <c r="C112" s="27" t="s">
        <v>65</v>
      </c>
      <c r="D112" s="29"/>
      <c r="E112" s="31">
        <v>273</v>
      </c>
      <c r="F112" s="31">
        <f>D112*E112</f>
        <v>0</v>
      </c>
    </row>
    <row r="113" spans="1:6" s="32" customFormat="1" ht="13.5" customHeight="1">
      <c r="A113" s="27">
        <v>3090</v>
      </c>
      <c r="B113" s="38" t="s">
        <v>38</v>
      </c>
      <c r="C113" s="27" t="s">
        <v>65</v>
      </c>
      <c r="D113" s="29"/>
      <c r="E113" s="31">
        <v>220</v>
      </c>
      <c r="F113" s="31">
        <f t="shared" si="3"/>
        <v>0</v>
      </c>
    </row>
    <row r="114" spans="1:6" s="32" customFormat="1" ht="13.5" customHeight="1">
      <c r="A114" s="27">
        <v>3091</v>
      </c>
      <c r="B114" s="28" t="s">
        <v>57</v>
      </c>
      <c r="C114" s="27" t="s">
        <v>65</v>
      </c>
      <c r="D114" s="29"/>
      <c r="E114" s="31">
        <v>8003</v>
      </c>
      <c r="F114" s="31">
        <f t="shared" si="3"/>
        <v>0</v>
      </c>
    </row>
    <row r="115" spans="1:6" s="32" customFormat="1" ht="12.75">
      <c r="A115" s="27">
        <v>3092</v>
      </c>
      <c r="B115" s="38" t="s">
        <v>51</v>
      </c>
      <c r="C115" s="27" t="s">
        <v>65</v>
      </c>
      <c r="D115" s="29"/>
      <c r="E115" s="31">
        <v>8003</v>
      </c>
      <c r="F115" s="31">
        <f t="shared" si="3"/>
        <v>0</v>
      </c>
    </row>
    <row r="116" spans="1:6" s="32" customFormat="1" ht="13.5" customHeight="1">
      <c r="A116" s="27">
        <v>3093</v>
      </c>
      <c r="B116" s="38" t="s">
        <v>39</v>
      </c>
      <c r="C116" s="27" t="s">
        <v>65</v>
      </c>
      <c r="D116" s="29"/>
      <c r="E116" s="31">
        <v>8003</v>
      </c>
      <c r="F116" s="31">
        <f t="shared" si="3"/>
        <v>0</v>
      </c>
    </row>
    <row r="117" spans="1:6" s="32" customFormat="1" ht="13.5" customHeight="1">
      <c r="A117" s="27">
        <v>3200</v>
      </c>
      <c r="B117" s="38" t="s">
        <v>56</v>
      </c>
      <c r="C117" s="27" t="s">
        <v>65</v>
      </c>
      <c r="D117" s="29"/>
      <c r="E117" s="31">
        <v>12031</v>
      </c>
      <c r="F117" s="31">
        <f t="shared" si="3"/>
        <v>0</v>
      </c>
    </row>
    <row r="118" spans="1:6" s="32" customFormat="1" ht="17.25" customHeight="1">
      <c r="A118" s="27">
        <v>3199</v>
      </c>
      <c r="B118" s="28" t="s">
        <v>40</v>
      </c>
      <c r="C118" s="27" t="s">
        <v>65</v>
      </c>
      <c r="D118" s="29"/>
      <c r="E118" s="31">
        <v>310</v>
      </c>
      <c r="F118" s="31">
        <f t="shared" si="3"/>
        <v>0</v>
      </c>
    </row>
    <row r="119" spans="1:6" s="32" customFormat="1" ht="12.75">
      <c r="A119" s="27">
        <v>3201</v>
      </c>
      <c r="B119" s="28" t="s">
        <v>64</v>
      </c>
      <c r="C119" s="27" t="s">
        <v>65</v>
      </c>
      <c r="D119" s="29"/>
      <c r="E119" s="31">
        <v>2483</v>
      </c>
      <c r="F119" s="31">
        <f t="shared" si="3"/>
        <v>0</v>
      </c>
    </row>
    <row r="120" spans="1:6" s="32" customFormat="1" ht="13.5" customHeight="1">
      <c r="A120" s="27">
        <v>3095</v>
      </c>
      <c r="B120" s="28" t="s">
        <v>41</v>
      </c>
      <c r="C120" s="27" t="s">
        <v>65</v>
      </c>
      <c r="D120" s="29"/>
      <c r="E120" s="31">
        <v>0</v>
      </c>
      <c r="F120" s="31">
        <f t="shared" si="3"/>
        <v>0</v>
      </c>
    </row>
    <row r="121" spans="1:6" s="32" customFormat="1" ht="13.5" customHeight="1">
      <c r="A121" s="39">
        <v>30941</v>
      </c>
      <c r="B121" s="40" t="s">
        <v>139</v>
      </c>
      <c r="C121" s="27" t="s">
        <v>83</v>
      </c>
      <c r="D121" s="29"/>
      <c r="E121" s="31">
        <v>51</v>
      </c>
      <c r="F121" s="31">
        <f>D121*E121</f>
        <v>0</v>
      </c>
    </row>
    <row r="122" spans="1:6" s="32" customFormat="1" ht="13.5" customHeight="1">
      <c r="A122" s="39">
        <v>30942</v>
      </c>
      <c r="B122" s="41" t="s">
        <v>140</v>
      </c>
      <c r="C122" s="42" t="s">
        <v>98</v>
      </c>
      <c r="D122" s="43"/>
      <c r="E122" s="31">
        <v>23</v>
      </c>
      <c r="F122" s="31">
        <f>D122*E122</f>
        <v>0</v>
      </c>
    </row>
    <row r="123" spans="1:6" s="32" customFormat="1" ht="12.75" customHeight="1">
      <c r="A123" s="39">
        <v>4100</v>
      </c>
      <c r="B123" s="40" t="s">
        <v>78</v>
      </c>
      <c r="C123" s="27" t="s">
        <v>42</v>
      </c>
      <c r="D123" s="44"/>
      <c r="E123" s="31">
        <v>0</v>
      </c>
      <c r="F123" s="37" t="s">
        <v>77</v>
      </c>
    </row>
    <row r="124" spans="1:6" s="32" customFormat="1" ht="12.75" customHeight="1">
      <c r="A124" s="27">
        <v>4101</v>
      </c>
      <c r="B124" s="45" t="s">
        <v>66</v>
      </c>
      <c r="C124" s="27" t="s">
        <v>42</v>
      </c>
      <c r="D124" s="44"/>
      <c r="E124" s="31">
        <v>473</v>
      </c>
      <c r="F124" s="31">
        <f t="shared" si="3"/>
        <v>0</v>
      </c>
    </row>
    <row r="125" spans="1:6" s="32" customFormat="1" ht="12.75" customHeight="1">
      <c r="A125" s="27">
        <v>4102</v>
      </c>
      <c r="B125" s="45" t="s">
        <v>125</v>
      </c>
      <c r="C125" s="27" t="s">
        <v>42</v>
      </c>
      <c r="D125" s="44"/>
      <c r="E125" s="31">
        <v>203</v>
      </c>
      <c r="F125" s="31">
        <f t="shared" si="3"/>
        <v>0</v>
      </c>
    </row>
    <row r="126" spans="1:6" s="32" customFormat="1" ht="28.5" customHeight="1">
      <c r="A126" s="27" t="s">
        <v>127</v>
      </c>
      <c r="B126" s="45" t="s">
        <v>128</v>
      </c>
      <c r="C126" s="27" t="s">
        <v>42</v>
      </c>
      <c r="D126" s="44"/>
      <c r="E126" s="57">
        <v>648</v>
      </c>
      <c r="F126" s="31">
        <f t="shared" si="3"/>
        <v>0</v>
      </c>
    </row>
    <row r="127" spans="1:6" s="32" customFormat="1" ht="12.75" customHeight="1">
      <c r="A127" s="27" t="s">
        <v>126</v>
      </c>
      <c r="B127" s="45" t="s">
        <v>84</v>
      </c>
      <c r="C127" s="27" t="s">
        <v>42</v>
      </c>
      <c r="D127" s="44"/>
      <c r="E127" s="31">
        <v>2076</v>
      </c>
      <c r="F127" s="31">
        <f t="shared" si="3"/>
        <v>0</v>
      </c>
    </row>
    <row r="128" spans="1:6" s="32" customFormat="1" ht="12.75" customHeight="1">
      <c r="A128" s="27">
        <v>4105</v>
      </c>
      <c r="B128" s="45" t="s">
        <v>67</v>
      </c>
      <c r="C128" s="27" t="s">
        <v>42</v>
      </c>
      <c r="D128" s="44"/>
      <c r="E128" s="31">
        <v>386</v>
      </c>
      <c r="F128" s="31">
        <f t="shared" si="3"/>
        <v>0</v>
      </c>
    </row>
    <row r="129" spans="1:6" s="32" customFormat="1" ht="21" customHeight="1">
      <c r="A129" s="39">
        <v>4007</v>
      </c>
      <c r="B129" s="56" t="s">
        <v>43</v>
      </c>
      <c r="C129" s="27" t="s">
        <v>42</v>
      </c>
      <c r="D129" s="46"/>
      <c r="E129" s="54" t="s">
        <v>77</v>
      </c>
      <c r="F129" s="54" t="s">
        <v>77</v>
      </c>
    </row>
    <row r="130" spans="1:6" s="32" customFormat="1" ht="12.75" customHeight="1">
      <c r="A130" s="27" t="s">
        <v>99</v>
      </c>
      <c r="B130" s="45" t="s">
        <v>100</v>
      </c>
      <c r="C130" s="27" t="s">
        <v>42</v>
      </c>
      <c r="D130" s="46"/>
      <c r="E130" s="31">
        <v>143</v>
      </c>
      <c r="F130" s="31">
        <f>D130*E130</f>
        <v>0</v>
      </c>
    </row>
    <row r="131" spans="1:6" s="32" customFormat="1" ht="39.75" customHeight="1">
      <c r="A131" s="47">
        <v>4112</v>
      </c>
      <c r="B131" s="45" t="s">
        <v>101</v>
      </c>
      <c r="C131" s="47" t="s">
        <v>42</v>
      </c>
      <c r="D131" s="48"/>
      <c r="E131" s="49">
        <v>6</v>
      </c>
      <c r="F131" s="49">
        <f>D131*E131</f>
        <v>0</v>
      </c>
    </row>
    <row r="132" spans="1:6" s="32" customFormat="1" ht="12.75" customHeight="1">
      <c r="A132" s="39">
        <v>4010</v>
      </c>
      <c r="B132" s="40" t="s">
        <v>44</v>
      </c>
      <c r="C132" s="27" t="s">
        <v>42</v>
      </c>
      <c r="D132" s="44"/>
      <c r="E132" s="54" t="s">
        <v>77</v>
      </c>
      <c r="F132" s="54" t="s">
        <v>77</v>
      </c>
    </row>
    <row r="133" spans="1:6" s="32" customFormat="1" ht="12.75" customHeight="1">
      <c r="A133" s="27">
        <v>4011</v>
      </c>
      <c r="B133" s="45" t="s">
        <v>68</v>
      </c>
      <c r="C133" s="27" t="s">
        <v>42</v>
      </c>
      <c r="D133" s="44"/>
      <c r="E133" s="31">
        <v>182</v>
      </c>
      <c r="F133" s="31">
        <f t="shared" si="3"/>
        <v>0</v>
      </c>
    </row>
    <row r="134" spans="1:6" s="32" customFormat="1" ht="12.75" customHeight="1">
      <c r="A134" s="27">
        <v>4107</v>
      </c>
      <c r="B134" s="45" t="s">
        <v>69</v>
      </c>
      <c r="C134" s="27" t="s">
        <v>42</v>
      </c>
      <c r="D134" s="44"/>
      <c r="E134" s="31">
        <v>106</v>
      </c>
      <c r="F134" s="31">
        <f t="shared" si="3"/>
        <v>0</v>
      </c>
    </row>
    <row r="135" spans="1:6" s="32" customFormat="1" ht="12.75" customHeight="1">
      <c r="A135" s="39">
        <v>4013</v>
      </c>
      <c r="B135" s="40" t="s">
        <v>45</v>
      </c>
      <c r="C135" s="27" t="s">
        <v>42</v>
      </c>
      <c r="D135" s="44"/>
      <c r="E135" s="54" t="s">
        <v>77</v>
      </c>
      <c r="F135" s="54" t="s">
        <v>77</v>
      </c>
    </row>
    <row r="136" spans="1:6" s="32" customFormat="1" ht="12.75" customHeight="1">
      <c r="A136" s="27">
        <v>4014</v>
      </c>
      <c r="B136" s="45" t="s">
        <v>72</v>
      </c>
      <c r="C136" s="27" t="s">
        <v>42</v>
      </c>
      <c r="D136" s="44"/>
      <c r="E136" s="31">
        <v>1708</v>
      </c>
      <c r="F136" s="31">
        <f t="shared" si="3"/>
        <v>0</v>
      </c>
    </row>
    <row r="137" spans="1:6" s="32" customFormat="1" ht="12.75" customHeight="1">
      <c r="A137" s="27">
        <v>4108</v>
      </c>
      <c r="B137" s="45" t="s">
        <v>97</v>
      </c>
      <c r="C137" s="27" t="s">
        <v>42</v>
      </c>
      <c r="D137" s="44"/>
      <c r="E137" s="31">
        <v>535</v>
      </c>
      <c r="F137" s="31">
        <f>IF(D136&gt;0,0,D137*E137)</f>
        <v>0</v>
      </c>
    </row>
    <row r="138" spans="1:6" s="32" customFormat="1" ht="12.75" customHeight="1">
      <c r="A138" s="27">
        <v>4109</v>
      </c>
      <c r="B138" s="45" t="s">
        <v>70</v>
      </c>
      <c r="C138" s="27" t="s">
        <v>42</v>
      </c>
      <c r="D138" s="44"/>
      <c r="E138" s="31">
        <v>389</v>
      </c>
      <c r="F138" s="31">
        <f t="shared" si="3"/>
        <v>0</v>
      </c>
    </row>
    <row r="139" spans="1:6" s="32" customFormat="1" ht="12.75" customHeight="1">
      <c r="A139" s="39">
        <v>4016</v>
      </c>
      <c r="B139" s="40" t="s">
        <v>46</v>
      </c>
      <c r="C139" s="27" t="s">
        <v>42</v>
      </c>
      <c r="D139" s="44"/>
      <c r="E139" s="37" t="s">
        <v>77</v>
      </c>
      <c r="F139" s="37" t="s">
        <v>77</v>
      </c>
    </row>
    <row r="140" spans="1:6" s="32" customFormat="1" ht="12.75" customHeight="1">
      <c r="A140" s="27">
        <v>4017</v>
      </c>
      <c r="B140" s="45" t="s">
        <v>73</v>
      </c>
      <c r="C140" s="27" t="s">
        <v>42</v>
      </c>
      <c r="D140" s="44"/>
      <c r="E140" s="31">
        <v>29</v>
      </c>
      <c r="F140" s="31">
        <f aca="true" t="shared" si="4" ref="F140:F151">D140*E140</f>
        <v>0</v>
      </c>
    </row>
    <row r="141" spans="1:6" s="32" customFormat="1" ht="12.75" customHeight="1">
      <c r="A141" s="27">
        <v>4110</v>
      </c>
      <c r="B141" s="45" t="s">
        <v>71</v>
      </c>
      <c r="C141" s="27" t="s">
        <v>42</v>
      </c>
      <c r="D141" s="44"/>
      <c r="E141" s="31">
        <v>20</v>
      </c>
      <c r="F141" s="31">
        <f t="shared" si="4"/>
        <v>0</v>
      </c>
    </row>
    <row r="142" spans="1:6" s="32" customFormat="1" ht="12.75" customHeight="1">
      <c r="A142" s="27">
        <v>4019</v>
      </c>
      <c r="B142" s="45" t="s">
        <v>74</v>
      </c>
      <c r="C142" s="27" t="s">
        <v>42</v>
      </c>
      <c r="D142" s="44"/>
      <c r="E142" s="31">
        <v>140</v>
      </c>
      <c r="F142" s="31">
        <f t="shared" si="4"/>
        <v>0</v>
      </c>
    </row>
    <row r="143" spans="1:6" s="32" customFormat="1" ht="12.75" customHeight="1">
      <c r="A143" s="27">
        <v>4020</v>
      </c>
      <c r="B143" s="45" t="s">
        <v>75</v>
      </c>
      <c r="C143" s="27" t="s">
        <v>42</v>
      </c>
      <c r="D143" s="44"/>
      <c r="E143" s="31">
        <v>80</v>
      </c>
      <c r="F143" s="31">
        <f t="shared" si="4"/>
        <v>0</v>
      </c>
    </row>
    <row r="144" spans="1:6" s="32" customFormat="1" ht="12.75" customHeight="1">
      <c r="A144" s="27">
        <v>4021</v>
      </c>
      <c r="B144" s="45" t="s">
        <v>76</v>
      </c>
      <c r="C144" s="27" t="s">
        <v>42</v>
      </c>
      <c r="D144" s="44"/>
      <c r="E144" s="31">
        <v>80</v>
      </c>
      <c r="F144" s="31">
        <f t="shared" si="4"/>
        <v>0</v>
      </c>
    </row>
    <row r="145" spans="1:6" s="32" customFormat="1" ht="12.75" customHeight="1">
      <c r="A145" s="50">
        <v>4023</v>
      </c>
      <c r="B145" s="51" t="s">
        <v>119</v>
      </c>
      <c r="C145" s="27" t="s">
        <v>42</v>
      </c>
      <c r="D145" s="52"/>
      <c r="E145" s="31">
        <v>857</v>
      </c>
      <c r="F145" s="31">
        <f>D145*E145</f>
        <v>0</v>
      </c>
    </row>
    <row r="146" spans="1:6" s="32" customFormat="1" ht="12.75" customHeight="1">
      <c r="A146" s="47" t="s">
        <v>104</v>
      </c>
      <c r="B146" s="45" t="s">
        <v>105</v>
      </c>
      <c r="C146" s="27" t="s">
        <v>42</v>
      </c>
      <c r="D146" s="44"/>
      <c r="E146" s="31">
        <v>35</v>
      </c>
      <c r="F146" s="31">
        <f t="shared" si="4"/>
        <v>0</v>
      </c>
    </row>
    <row r="147" spans="1:6" s="32" customFormat="1" ht="12.75" customHeight="1">
      <c r="A147" s="39">
        <v>4024</v>
      </c>
      <c r="B147" s="40" t="s">
        <v>47</v>
      </c>
      <c r="C147" s="27" t="s">
        <v>42</v>
      </c>
      <c r="D147" s="44"/>
      <c r="E147" s="31">
        <v>0</v>
      </c>
      <c r="F147" s="31">
        <f t="shared" si="4"/>
        <v>0</v>
      </c>
    </row>
    <row r="148" spans="1:6" s="32" customFormat="1" ht="12.75" customHeight="1">
      <c r="A148" s="27">
        <v>4031</v>
      </c>
      <c r="B148" s="45" t="s">
        <v>79</v>
      </c>
      <c r="C148" s="27" t="s">
        <v>42</v>
      </c>
      <c r="D148" s="44"/>
      <c r="E148" s="31">
        <v>293</v>
      </c>
      <c r="F148" s="31">
        <f t="shared" si="4"/>
        <v>0</v>
      </c>
    </row>
    <row r="149" spans="1:6" s="32" customFormat="1" ht="12.75" customHeight="1">
      <c r="A149" s="27">
        <v>4025</v>
      </c>
      <c r="B149" s="28" t="s">
        <v>85</v>
      </c>
      <c r="C149" s="27" t="s">
        <v>42</v>
      </c>
      <c r="D149" s="44"/>
      <c r="E149" s="31">
        <v>490</v>
      </c>
      <c r="F149" s="31">
        <f t="shared" si="4"/>
        <v>0</v>
      </c>
    </row>
    <row r="150" spans="1:6" s="32" customFormat="1" ht="12.75" customHeight="1">
      <c r="A150" s="27">
        <v>4027</v>
      </c>
      <c r="B150" s="28" t="s">
        <v>48</v>
      </c>
      <c r="C150" s="27" t="s">
        <v>42</v>
      </c>
      <c r="D150" s="44"/>
      <c r="E150" s="31">
        <v>125</v>
      </c>
      <c r="F150" s="31">
        <f t="shared" si="4"/>
        <v>0</v>
      </c>
    </row>
    <row r="151" spans="1:6" s="32" customFormat="1" ht="12.75" customHeight="1">
      <c r="A151" s="27">
        <v>4029</v>
      </c>
      <c r="B151" s="28" t="s">
        <v>49</v>
      </c>
      <c r="C151" s="27" t="s">
        <v>42</v>
      </c>
      <c r="D151" s="44"/>
      <c r="E151" s="31">
        <v>265</v>
      </c>
      <c r="F151" s="31">
        <f t="shared" si="4"/>
        <v>0</v>
      </c>
    </row>
    <row r="152" spans="1:6" s="32" customFormat="1" ht="12.75" customHeight="1">
      <c r="A152" s="27">
        <v>4309</v>
      </c>
      <c r="B152" s="28" t="s">
        <v>129</v>
      </c>
      <c r="C152" s="27" t="s">
        <v>98</v>
      </c>
      <c r="D152" s="44"/>
      <c r="E152" s="31">
        <v>41</v>
      </c>
      <c r="F152" s="31">
        <f>D152*E152</f>
        <v>0</v>
      </c>
    </row>
    <row r="153" spans="1:6" s="53" customFormat="1" ht="21" customHeight="1">
      <c r="A153" s="27">
        <v>4030</v>
      </c>
      <c r="B153" s="28" t="s">
        <v>131</v>
      </c>
      <c r="C153" s="27" t="s">
        <v>98</v>
      </c>
      <c r="D153" s="27"/>
      <c r="E153" s="31">
        <v>12</v>
      </c>
      <c r="F153" s="31">
        <f>D153*E153</f>
        <v>0</v>
      </c>
    </row>
    <row r="154" spans="1:5" ht="12.75">
      <c r="A154" s="8"/>
      <c r="B154" s="6"/>
      <c r="C154" s="1"/>
      <c r="D154" s="8"/>
      <c r="E154" s="12"/>
    </row>
    <row r="155" spans="1:6" ht="78.75" customHeight="1">
      <c r="A155" s="14"/>
      <c r="B155" s="80" t="s">
        <v>82</v>
      </c>
      <c r="C155" s="74" t="s">
        <v>120</v>
      </c>
      <c r="D155" s="74"/>
      <c r="E155" s="22" t="s">
        <v>121</v>
      </c>
      <c r="F155" s="23" t="s">
        <v>81</v>
      </c>
    </row>
    <row r="156" spans="1:6" ht="15" customHeight="1">
      <c r="A156" s="16"/>
      <c r="B156" s="81"/>
      <c r="C156" s="64" t="s">
        <v>86</v>
      </c>
      <c r="D156" s="64"/>
      <c r="E156" s="24" t="s">
        <v>87</v>
      </c>
      <c r="F156" s="25" t="s">
        <v>88</v>
      </c>
    </row>
    <row r="157" spans="1:6" ht="9.75" customHeight="1">
      <c r="A157" s="15"/>
      <c r="B157" s="82"/>
      <c r="C157" s="60">
        <f>D60*E60+D61*E61+D62*E62+D63*E63+SUM(D64:D67)*E67</f>
        <v>0</v>
      </c>
      <c r="D157" s="60"/>
      <c r="E157" s="21">
        <f>F124+F125+F126+F127+F128+F130+F131+F133+F134+F149</f>
        <v>0</v>
      </c>
      <c r="F157" s="20">
        <f>C157-E157</f>
        <v>0</v>
      </c>
    </row>
    <row r="158" spans="1:6" ht="60.75" customHeight="1">
      <c r="A158" s="73" t="s">
        <v>102</v>
      </c>
      <c r="B158" s="73"/>
      <c r="C158" s="73"/>
      <c r="D158" s="73"/>
      <c r="E158" s="73"/>
      <c r="F158" s="73"/>
    </row>
    <row r="159" spans="1:6" ht="51" customHeight="1">
      <c r="A159" s="72" t="s">
        <v>103</v>
      </c>
      <c r="B159" s="72"/>
      <c r="C159" s="72"/>
      <c r="D159" s="72"/>
      <c r="E159" s="72"/>
      <c r="F159" s="72"/>
    </row>
    <row r="160" spans="1:6" ht="60" customHeight="1">
      <c r="A160" s="69" t="s">
        <v>123</v>
      </c>
      <c r="B160" s="69"/>
      <c r="C160" s="69"/>
      <c r="D160" s="69"/>
      <c r="E160" s="69"/>
      <c r="F160" s="69"/>
    </row>
    <row r="161" spans="1:6" ht="56.25" customHeight="1">
      <c r="A161" s="68" t="s">
        <v>122</v>
      </c>
      <c r="B161" s="68"/>
      <c r="C161" s="68"/>
      <c r="D161" s="68"/>
      <c r="E161" s="68"/>
      <c r="F161" s="68"/>
    </row>
    <row r="162" spans="1:4" ht="20.25" customHeight="1">
      <c r="A162" s="8"/>
      <c r="B162" s="6"/>
      <c r="C162" s="1"/>
      <c r="D162" s="8"/>
    </row>
    <row r="163" spans="1:4" ht="12.75">
      <c r="A163" s="4"/>
      <c r="B163" s="2"/>
      <c r="C163" s="1"/>
      <c r="D163" s="8"/>
    </row>
    <row r="164" spans="1:4" ht="12.75">
      <c r="A164" s="5"/>
      <c r="B164" s="13"/>
      <c r="C164" s="1"/>
      <c r="D164" s="8"/>
    </row>
    <row r="165" spans="1:4" ht="12.75">
      <c r="A165" s="5"/>
      <c r="B165" s="13"/>
      <c r="C165" s="1"/>
      <c r="D165" s="8"/>
    </row>
    <row r="166" spans="1:4" ht="18.75" customHeight="1">
      <c r="A166" s="5"/>
      <c r="B166" s="13"/>
      <c r="C166" s="1"/>
      <c r="D166" s="8"/>
    </row>
    <row r="167" spans="1:4" ht="18.75" customHeight="1">
      <c r="A167" s="5"/>
      <c r="B167" s="13"/>
      <c r="C167" s="1"/>
      <c r="D167" s="8"/>
    </row>
    <row r="168" spans="1:4" ht="12.75">
      <c r="A168" s="5"/>
      <c r="B168" s="13"/>
      <c r="C168" s="1"/>
      <c r="D168" s="8"/>
    </row>
    <row r="169" spans="1:4" ht="12.75">
      <c r="A169" s="4"/>
      <c r="B169" s="2"/>
      <c r="C169" s="1"/>
      <c r="D169" s="8"/>
    </row>
    <row r="170" spans="1:4" ht="12.75">
      <c r="A170" s="5"/>
      <c r="B170" s="13"/>
      <c r="C170" s="1"/>
      <c r="D170" s="8"/>
    </row>
    <row r="171" spans="1:4" ht="12.75">
      <c r="A171" s="5"/>
      <c r="B171" s="13"/>
      <c r="C171" s="1"/>
      <c r="D171" s="8"/>
    </row>
    <row r="172" spans="1:4" ht="12.75">
      <c r="A172" s="4"/>
      <c r="B172" s="2"/>
      <c r="C172" s="1"/>
      <c r="D172" s="8"/>
    </row>
    <row r="173" spans="1:4" ht="12.75">
      <c r="A173" s="5"/>
      <c r="B173" s="13"/>
      <c r="C173" s="1"/>
      <c r="D173" s="8"/>
    </row>
    <row r="174" spans="1:4" ht="12.75">
      <c r="A174" s="5"/>
      <c r="B174" s="13"/>
      <c r="C174" s="1"/>
      <c r="D174" s="8"/>
    </row>
    <row r="175" spans="1:4" ht="12.75">
      <c r="A175" s="8"/>
      <c r="B175" s="6"/>
      <c r="C175" s="1"/>
      <c r="D175" s="8"/>
    </row>
    <row r="176" spans="1:4" ht="12.75">
      <c r="A176" s="8"/>
      <c r="B176" s="6"/>
      <c r="C176" s="1"/>
      <c r="D176" s="8"/>
    </row>
    <row r="177" spans="1:4" ht="12.75">
      <c r="A177" s="8"/>
      <c r="B177" s="6"/>
      <c r="C177" s="1"/>
      <c r="D177" s="8"/>
    </row>
    <row r="178" spans="1:4" ht="12.75">
      <c r="A178" s="8"/>
      <c r="B178" s="6"/>
      <c r="C178" s="1"/>
      <c r="D178" s="8"/>
    </row>
    <row r="179" spans="1:4" ht="12.75">
      <c r="A179" s="8"/>
      <c r="B179" s="6"/>
      <c r="C179" s="1"/>
      <c r="D179" s="8"/>
    </row>
    <row r="180" spans="1:4" ht="12.75">
      <c r="A180" s="8"/>
      <c r="B180" s="6"/>
      <c r="C180" s="1"/>
      <c r="D180" s="8"/>
    </row>
    <row r="181" spans="1:4" ht="12.75">
      <c r="A181" s="8"/>
      <c r="B181" s="6"/>
      <c r="C181" s="1"/>
      <c r="D181" s="8"/>
    </row>
    <row r="182" spans="1:4" ht="12.75">
      <c r="A182" s="8"/>
      <c r="B182" s="6"/>
      <c r="C182" s="1"/>
      <c r="D182" s="8"/>
    </row>
    <row r="183" spans="1:4" ht="12.75">
      <c r="A183" s="8"/>
      <c r="B183" s="6"/>
      <c r="C183" s="1"/>
      <c r="D183" s="8"/>
    </row>
    <row r="184" spans="1:4" ht="12.75">
      <c r="A184" s="8"/>
      <c r="B184" s="6"/>
      <c r="C184" s="1"/>
      <c r="D184" s="8"/>
    </row>
    <row r="185" spans="1:4" ht="12.75">
      <c r="A185" s="8"/>
      <c r="B185" s="6"/>
      <c r="C185" s="1"/>
      <c r="D185" s="8"/>
    </row>
    <row r="186" spans="1:4" ht="12.75">
      <c r="A186" s="8"/>
      <c r="B186" s="6"/>
      <c r="C186" s="1"/>
      <c r="D186" s="8"/>
    </row>
    <row r="187" spans="1:4" ht="12.75">
      <c r="A187" s="8"/>
      <c r="B187" s="6"/>
      <c r="C187" s="1"/>
      <c r="D187" s="8"/>
    </row>
    <row r="188" spans="1:4" ht="12.75">
      <c r="A188" s="8"/>
      <c r="B188" s="6"/>
      <c r="C188" s="1"/>
      <c r="D188" s="8"/>
    </row>
    <row r="189" spans="1:4" ht="12.75">
      <c r="A189" s="8"/>
      <c r="B189" s="6"/>
      <c r="C189" s="1"/>
      <c r="D189" s="8"/>
    </row>
    <row r="190" spans="1:4" ht="12.75">
      <c r="A190" s="8"/>
      <c r="B190" s="6"/>
      <c r="C190" s="1"/>
      <c r="D190" s="8"/>
    </row>
    <row r="191" spans="1:4" ht="12.75">
      <c r="A191" s="8"/>
      <c r="B191" s="6"/>
      <c r="C191" s="1"/>
      <c r="D191" s="8"/>
    </row>
    <row r="192" spans="1:4" ht="12.75">
      <c r="A192" s="8"/>
      <c r="B192" s="6"/>
      <c r="C192" s="1"/>
      <c r="D192" s="8"/>
    </row>
    <row r="193" spans="1:4" ht="12.75">
      <c r="A193" s="8"/>
      <c r="B193" s="6"/>
      <c r="C193" s="1"/>
      <c r="D193" s="8"/>
    </row>
    <row r="194" spans="1:4" ht="12.75">
      <c r="A194" s="8"/>
      <c r="B194" s="6"/>
      <c r="C194" s="1"/>
      <c r="D194" s="8"/>
    </row>
    <row r="195" spans="1:4" ht="12.75">
      <c r="A195" s="8"/>
      <c r="B195" s="6"/>
      <c r="C195" s="1"/>
      <c r="D195" s="8"/>
    </row>
    <row r="196" spans="1:4" ht="12.75">
      <c r="A196" s="8"/>
      <c r="B196" s="6"/>
      <c r="C196" s="1"/>
      <c r="D196" s="8"/>
    </row>
    <row r="197" spans="1:4" ht="12.75">
      <c r="A197" s="8"/>
      <c r="B197" s="6"/>
      <c r="C197" s="1"/>
      <c r="D197" s="8"/>
    </row>
    <row r="198" spans="1:4" ht="12.75">
      <c r="A198" s="8"/>
      <c r="B198" s="6"/>
      <c r="C198" s="1"/>
      <c r="D198" s="8"/>
    </row>
    <row r="199" spans="1:4" ht="12.75">
      <c r="A199" s="8"/>
      <c r="B199" s="6"/>
      <c r="C199" s="1"/>
      <c r="D199" s="8"/>
    </row>
    <row r="200" spans="1:4" ht="12.75">
      <c r="A200" s="8"/>
      <c r="B200" s="6"/>
      <c r="C200" s="1"/>
      <c r="D200" s="8"/>
    </row>
    <row r="201" spans="1:4" ht="12.75">
      <c r="A201" s="8"/>
      <c r="B201" s="6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</sheetData>
  <sheetProtection/>
  <autoFilter ref="A8:F153"/>
  <mergeCells count="20">
    <mergeCell ref="A158:F158"/>
    <mergeCell ref="A57:A59"/>
    <mergeCell ref="C155:D155"/>
    <mergeCell ref="A5:E5"/>
    <mergeCell ref="A1:F1"/>
    <mergeCell ref="A3:F3"/>
    <mergeCell ref="B155:B157"/>
    <mergeCell ref="A34:A39"/>
    <mergeCell ref="A19:A23"/>
    <mergeCell ref="A64:A67"/>
    <mergeCell ref="C157:D157"/>
    <mergeCell ref="A94:A104"/>
    <mergeCell ref="C156:D156"/>
    <mergeCell ref="A6:E6"/>
    <mergeCell ref="A106:A111"/>
    <mergeCell ref="A161:F161"/>
    <mergeCell ref="A160:F160"/>
    <mergeCell ref="A48:A52"/>
    <mergeCell ref="A159:F159"/>
    <mergeCell ref="A80:A90"/>
  </mergeCells>
  <printOptions/>
  <pageMargins left="0.6" right="0.27" top="0.38" bottom="0.32" header="0.21" footer="0.16"/>
  <pageSetup horizontalDpi="600" verticalDpi="600" orientation="portrait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Sevgin Ahmed</cp:lastModifiedBy>
  <cp:lastPrinted>2015-03-13T14:40:57Z</cp:lastPrinted>
  <dcterms:created xsi:type="dcterms:W3CDTF">2007-05-14T12:33:22Z</dcterms:created>
  <dcterms:modified xsi:type="dcterms:W3CDTF">2015-03-25T10:10:04Z</dcterms:modified>
  <cp:category/>
  <cp:version/>
  <cp:contentType/>
  <cp:contentStatus/>
</cp:coreProperties>
</file>